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190" documentId="8_{2EB39F26-05EB-4AB0-BED5-98105EEEBBF5}" xr6:coauthVersionLast="47" xr6:coauthVersionMax="47" xr10:uidLastSave="{A929E6D7-72E2-494A-A205-F85C95C06511}"/>
  <bookViews>
    <workbookView xWindow="-120" yWindow="-120" windowWidth="28110" windowHeight="16440" activeTab="1" xr2:uid="{97B732F6-EBD7-43BE-8FC7-AEDC738C8EB7}"/>
  </bookViews>
  <sheets>
    <sheet name="Budget" sheetId="1" r:id="rId1"/>
    <sheet name="Checking" sheetId="4" r:id="rId2"/>
    <sheet name="Credit Card 1" sheetId="2" r:id="rId3"/>
    <sheet name="Credit Card 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2" i="3" s="1"/>
  <c r="E3" i="3"/>
  <c r="E2" i="3" s="1"/>
  <c r="F3" i="3"/>
  <c r="F2" i="3" s="1"/>
  <c r="D3" i="2"/>
  <c r="D2" i="2" s="1"/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5" i="4"/>
  <c r="K66" i="4"/>
  <c r="K65" i="4" s="1"/>
  <c r="K64" i="4" s="1"/>
  <c r="K63" i="4" s="1"/>
  <c r="K62" i="4" s="1"/>
  <c r="K61" i="4" s="1"/>
  <c r="K60" i="4" s="1"/>
  <c r="K59" i="4" s="1"/>
  <c r="K58" i="4" s="1"/>
  <c r="K57" i="4" s="1"/>
  <c r="K56" i="4" s="1"/>
  <c r="K55" i="4" s="1"/>
  <c r="K54" i="4" s="1"/>
  <c r="K53" i="4" s="1"/>
  <c r="K52" i="4" s="1"/>
  <c r="K51" i="4" s="1"/>
  <c r="K50" i="4" s="1"/>
  <c r="K49" i="4" s="1"/>
  <c r="K48" i="4" s="1"/>
  <c r="K47" i="4" s="1"/>
  <c r="K46" i="4" s="1"/>
  <c r="K45" i="4" s="1"/>
  <c r="K44" i="4" s="1"/>
  <c r="K43" i="4" s="1"/>
  <c r="K42" i="4" s="1"/>
  <c r="K41" i="4" s="1"/>
  <c r="K40" i="4" s="1"/>
  <c r="K39" i="4" s="1"/>
  <c r="K38" i="4" s="1"/>
  <c r="K37" i="4" s="1"/>
  <c r="K36" i="4" s="1"/>
  <c r="K35" i="4" s="1"/>
  <c r="K34" i="4" s="1"/>
  <c r="K33" i="4" s="1"/>
  <c r="K32" i="4" s="1"/>
  <c r="K31" i="4" s="1"/>
  <c r="K30" i="4" s="1"/>
  <c r="K29" i="4" s="1"/>
  <c r="K28" i="4" s="1"/>
  <c r="K27" i="4" s="1"/>
  <c r="K26" i="4" s="1"/>
  <c r="K25" i="4" s="1"/>
  <c r="K24" i="4" s="1"/>
  <c r="K23" i="4" s="1"/>
  <c r="K22" i="4" s="1"/>
  <c r="K21" i="4" s="1"/>
  <c r="K20" i="4" s="1"/>
  <c r="K19" i="4" s="1"/>
  <c r="K18" i="4" s="1"/>
  <c r="K17" i="4" s="1"/>
  <c r="K16" i="4" s="1"/>
  <c r="K15" i="4" s="1"/>
  <c r="K14" i="4" s="1"/>
  <c r="K13" i="4" s="1"/>
  <c r="K12" i="4" s="1"/>
  <c r="K11" i="4" s="1"/>
  <c r="K10" i="4" s="1"/>
  <c r="K9" i="4" s="1"/>
  <c r="K8" i="4" s="1"/>
  <c r="K7" i="4" s="1"/>
  <c r="K6" i="4" s="1"/>
  <c r="K5" i="4" s="1"/>
  <c r="E66" i="4"/>
  <c r="G3" i="3"/>
  <c r="G2" i="3"/>
  <c r="A2" i="2"/>
  <c r="H32" i="1"/>
  <c r="E3" i="2"/>
  <c r="E2" i="2" s="1"/>
  <c r="H3" i="3"/>
  <c r="H2" i="3" s="1"/>
  <c r="I3" i="3"/>
  <c r="I2" i="3" s="1"/>
  <c r="J3" i="3"/>
  <c r="J2" i="3" s="1"/>
  <c r="A2" i="3"/>
  <c r="K3" i="3"/>
  <c r="K2" i="3" s="1"/>
  <c r="F3" i="2"/>
  <c r="F2" i="2" s="1"/>
  <c r="G19" i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E65" i="4" l="1"/>
  <c r="C66" i="4"/>
  <c r="G14" i="1"/>
  <c r="G34" i="1" s="1"/>
  <c r="G39" i="1" s="1"/>
  <c r="E64" i="4" l="1"/>
  <c r="C65" i="4"/>
  <c r="E63" i="4" l="1"/>
  <c r="C64" i="4"/>
  <c r="E62" i="4" l="1"/>
  <c r="C63" i="4"/>
  <c r="E61" i="4" l="1"/>
  <c r="C62" i="4"/>
  <c r="E60" i="4" l="1"/>
  <c r="C61" i="4"/>
  <c r="E59" i="4" l="1"/>
  <c r="C60" i="4"/>
  <c r="E58" i="4" l="1"/>
  <c r="C59" i="4"/>
  <c r="E57" i="4" l="1"/>
  <c r="C58" i="4"/>
  <c r="E56" i="4" l="1"/>
  <c r="C57" i="4"/>
  <c r="E55" i="4" l="1"/>
  <c r="C56" i="4"/>
  <c r="E54" i="4" l="1"/>
  <c r="C55" i="4"/>
  <c r="E53" i="4" l="1"/>
  <c r="C54" i="4"/>
  <c r="E52" i="4" l="1"/>
  <c r="C53" i="4"/>
  <c r="E51" i="4" l="1"/>
  <c r="C52" i="4"/>
  <c r="E50" i="4" l="1"/>
  <c r="C51" i="4"/>
  <c r="E49" i="4" l="1"/>
  <c r="C50" i="4"/>
  <c r="E48" i="4" l="1"/>
  <c r="C49" i="4"/>
  <c r="E47" i="4" l="1"/>
  <c r="C48" i="4"/>
  <c r="E46" i="4" l="1"/>
  <c r="C47" i="4"/>
  <c r="E45" i="4" l="1"/>
  <c r="C46" i="4"/>
  <c r="E44" i="4" l="1"/>
  <c r="C45" i="4"/>
  <c r="E43" i="4" l="1"/>
  <c r="C44" i="4"/>
  <c r="E42" i="4" l="1"/>
  <c r="C43" i="4"/>
  <c r="E41" i="4" l="1"/>
  <c r="C42" i="4"/>
  <c r="E40" i="4" l="1"/>
  <c r="C41" i="4"/>
  <c r="E39" i="4" l="1"/>
  <c r="C40" i="4"/>
  <c r="E38" i="4" l="1"/>
  <c r="C39" i="4"/>
  <c r="E37" i="4" l="1"/>
  <c r="C38" i="4"/>
  <c r="E36" i="4" l="1"/>
  <c r="C37" i="4"/>
  <c r="E35" i="4" l="1"/>
  <c r="C36" i="4"/>
  <c r="E34" i="4" l="1"/>
  <c r="C35" i="4"/>
  <c r="E33" i="4" l="1"/>
  <c r="C34" i="4"/>
  <c r="E32" i="4" l="1"/>
  <c r="C33" i="4"/>
  <c r="E31" i="4" l="1"/>
  <c r="C32" i="4"/>
  <c r="E30" i="4" l="1"/>
  <c r="C31" i="4"/>
  <c r="E29" i="4" l="1"/>
  <c r="C30" i="4"/>
  <c r="E28" i="4" l="1"/>
  <c r="C29" i="4"/>
  <c r="E27" i="4" l="1"/>
  <c r="C28" i="4"/>
  <c r="E26" i="4" l="1"/>
  <c r="C27" i="4"/>
  <c r="E25" i="4" l="1"/>
  <c r="C26" i="4"/>
  <c r="E24" i="4" l="1"/>
  <c r="C25" i="4"/>
  <c r="E23" i="4" l="1"/>
  <c r="C24" i="4"/>
  <c r="E22" i="4" l="1"/>
  <c r="C23" i="4"/>
  <c r="E21" i="4" l="1"/>
  <c r="C22" i="4"/>
  <c r="E20" i="4" l="1"/>
  <c r="C21" i="4"/>
  <c r="E19" i="4" l="1"/>
  <c r="C20" i="4"/>
  <c r="E18" i="4" l="1"/>
  <c r="C19" i="4"/>
  <c r="E17" i="4" l="1"/>
  <c r="C18" i="4"/>
  <c r="E16" i="4" l="1"/>
  <c r="C17" i="4"/>
  <c r="E15" i="4" l="1"/>
  <c r="C16" i="4"/>
  <c r="E14" i="4" l="1"/>
  <c r="C15" i="4"/>
  <c r="E13" i="4" l="1"/>
  <c r="C14" i="4"/>
  <c r="E12" i="4" l="1"/>
  <c r="C13" i="4"/>
  <c r="E11" i="4" l="1"/>
  <c r="C12" i="4"/>
  <c r="E10" i="4" l="1"/>
  <c r="C11" i="4"/>
  <c r="E9" i="4" l="1"/>
  <c r="C10" i="4"/>
  <c r="E8" i="4" l="1"/>
  <c r="C9" i="4"/>
  <c r="E7" i="4" l="1"/>
  <c r="C8" i="4"/>
  <c r="E6" i="4" l="1"/>
  <c r="C7" i="4"/>
  <c r="E5" i="4" l="1"/>
  <c r="C5" i="4" s="1"/>
  <c r="C6" i="4"/>
</calcChain>
</file>

<file path=xl/sharedStrings.xml><?xml version="1.0" encoding="utf-8"?>
<sst xmlns="http://schemas.openxmlformats.org/spreadsheetml/2006/main" count="61" uniqueCount="58">
  <si>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</si>
  <si>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</si>
  <si>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</si>
  <si>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</si>
  <si>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</si>
  <si>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</si>
  <si>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</si>
  <si>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</si>
  <si>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</si>
  <si>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</si>
  <si>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</si>
  <si>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</si>
  <si>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</si>
  <si>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</si>
  <si>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</si>
  <si>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</si>
  <si>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</si>
  <si>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</si>
  <si>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</si>
  <si>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</si>
  <si>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</si>
  <si>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</si>
  <si>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</si>
  <si>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</si>
  <si>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</si>
  <si>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</si>
  <si>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</si>
  <si>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</si>
  <si>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</si>
  <si>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</si>
  <si>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</si>
  <si>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</si>
  <si>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</si>
  <si>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</si>
  <si>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</si>
  <si>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</si>
  <si>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</si>
  <si>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</si>
  <si>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</si>
  <si>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</si>
  <si>
    <t>Date</t>
  </si>
  <si>
    <t>Payment</t>
  </si>
  <si>
    <t>Nov Bills</t>
  </si>
  <si>
    <t>12/2</t>
  </si>
  <si>
    <t>11/25</t>
  </si>
  <si>
    <t>12/9</t>
  </si>
  <si>
    <t>12/16</t>
  </si>
  <si>
    <t>Dec Bills</t>
  </si>
  <si>
    <t>Credit card</t>
  </si>
  <si>
    <t>12/23</t>
  </si>
  <si>
    <t>Total</t>
  </si>
  <si>
    <t>Account 1</t>
  </si>
  <si>
    <t>Account 2</t>
  </si>
  <si>
    <t>Day of Week</t>
  </si>
  <si>
    <t>Jan Bills</t>
  </si>
  <si>
    <t>12/30</t>
  </si>
  <si>
    <t>1/13</t>
  </si>
  <si>
    <t>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</si>
</sst>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16" fontId="0" fillId="0" borderId="0" xfId="0" applyNumberFormat="1"/>
    <xf numFmtId="44" fontId="0" fillId="0" borderId="0" xfId="1" applyFont="1"/>
    <xf numFmtId="49" fontId="0" fillId="0" borderId="0" xfId="1" applyNumberFormat="1" applyFont="1"/>
    <xf numFmtId="44" fontId="0" fillId="0" borderId="0" xfId="1" applyFont="1" applyFill="1"/>
    <xf numFmtId="44" fontId="0" fillId="2" borderId="0" xfId="1" applyFont="1" applyFill="1"/>
    <xf numFmtId="44" fontId="0" fillId="3" borderId="0" xfId="1" applyFont="1" applyFill="1"/>
    <xf numFmtId="44" fontId="0" fillId="3" borderId="1" xfId="1" applyFont="1" applyFill="1" applyBorder="1"/>
    <xf numFmtId="44" fontId="0" fillId="2" borderId="1" xfId="1" applyFont="1" applyFill="1" applyBorder="1"/>
    <xf numFmtId="14" fontId="0" fillId="0" borderId="0" xfId="0" applyNumberFormat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workbookViewId="0">
      <selection activeCell="E30" sqref="E30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8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  <c r="H2" t="s">
        <v>48</v>
      </c>
    </row>
    <row r="3" spans="1:8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8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8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8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8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8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8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8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8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8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8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8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8" x14ac:dyDescent="0.25">
      <c r="B15" s="3"/>
      <c r="C15" s="3"/>
      <c r="D15" s="3"/>
      <c r="E15" s="3"/>
      <c r="F15" s="3"/>
      <c r="G15" s="3"/>
    </row>
    <row r="16" spans="1:8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  <c r="H17" s="4"/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  <c r="H18" s="4"/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  <c r="H19" s="4"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  <c r="H20" s="4"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  <c r="H21" s="4"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  <c r="H22" s="4"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  <c r="H23" s="4"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  <c r="H24" s="4"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  <c r="H25" s="4"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  <c r="H26" s="4"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  <c r="H27" s="4"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  <c r="H28" s="4"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  <c r="H29" s="4"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  <c r="H30" s="4"/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4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4">
        <f>SUM(H17:H31)</f>
        <v>-667.14666666666665</v>
      </c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B2A2-8BBC-4C11-BA47-B6E7B1DBA870}">
  <dimension ref="A1:P67"/>
  <sheetViews>
    <sheetView tabSelected="1" zoomScaleNormal="100" workbookViewId="0">
      <pane xSplit="3" ySplit="3" topLeftCell="E9" activePane="bottomRight" state="frozen"/>
      <selection pane="topRight" activeCell="D1" sqref="D1"/>
      <selection pane="bottomLeft" activeCell="A4" sqref="A4"/>
      <selection pane="bottomRight" activeCell="I45" sqref="I45"/>
    </sheetView>
  </sheetViews>
  <sheetFormatPr defaultRowHeight="15" x14ac:dyDescent="0.25"/>
  <cols>
    <col min="1" max="1" width="11.5703125" bestFit="1" customWidth="1"/>
    <col min="2" max="2" width="12.140625" bestFit="1" customWidth="1"/>
    <col min="3" max="3" width="12.28515625" bestFit="1" customWidth="1"/>
    <col min="5" max="5" width="12" style="16" bestFit="1" customWidth="1"/>
    <col min="6" max="6" width="11.28515625" style="8" bestFit="1" customWidth="1"/>
    <col min="7" max="7" width="12" style="8" bestFit="1" customWidth="1"/>
    <col min="8" max="10" width="9.140625" style="8"/>
    <col min="11" max="11" width="11.7109375" style="16" bestFit="1" customWidth="1"/>
    <col min="12" max="13" width="10.28515625" style="8" bestFit="1" customWidth="1"/>
    <col min="14" max="16" width="9.140625" style="8"/>
  </cols>
  <sheetData>
    <row r="1" spans="1:12" x14ac:dyDescent="0.25">
      <c r="C1" s="8">
        <v>7500</v>
      </c>
      <c r="E1" s="16">
        <v>2500</v>
      </c>
      <c r="K1" s="16">
        <v>2500</v>
      </c>
    </row>
    <row r="2" spans="1:12" x14ac:dyDescent="0.25">
      <c r="E2" s="16" t="s">
        <v>51</v>
      </c>
      <c r="K2" s="16" t="s">
        <v>52</v>
      </c>
    </row>
    <row r="3" spans="1:12" x14ac:dyDescent="0.25">
      <c r="A3" t="s">
        <v>40</v>
      </c>
      <c r="B3" t="s">
        <v>53</v>
      </c>
      <c r="C3" t="s">
        <v>50</v>
      </c>
    </row>
    <row r="5" spans="1:12" x14ac:dyDescent="0.25">
      <c r="A5" s="15">
        <v>44957</v>
      </c>
      <c r="B5" s="15" t="str">
        <f>TEXT(A5,"ddd")</f>
        <v>Tue</v>
      </c>
      <c r="C5" s="1">
        <f t="shared" ref="C5:C65" si="0">SUM(E5,K5)</f>
        <v>11755.830000000002</v>
      </c>
      <c r="E5" s="16">
        <f t="shared" ref="E5:E65" si="1">SUM(E6,F5:J5)</f>
        <v>5185</v>
      </c>
      <c r="K5" s="16">
        <f t="shared" ref="K5:K65" si="2">SUM(K6,L5:P5)</f>
        <v>6570.8300000000008</v>
      </c>
    </row>
    <row r="6" spans="1:12" x14ac:dyDescent="0.25">
      <c r="A6" s="15">
        <v>44956</v>
      </c>
      <c r="B6" s="15" t="str">
        <f t="shared" ref="B6:B66" si="3">TEXT(A6,"ddd")</f>
        <v>Mon</v>
      </c>
      <c r="C6" s="1">
        <f t="shared" si="0"/>
        <v>11755.830000000002</v>
      </c>
      <c r="E6" s="16">
        <f t="shared" si="1"/>
        <v>5185</v>
      </c>
      <c r="K6" s="16">
        <f t="shared" si="2"/>
        <v>6570.8300000000008</v>
      </c>
    </row>
    <row r="7" spans="1:12" x14ac:dyDescent="0.25">
      <c r="A7" s="15">
        <v>44955</v>
      </c>
      <c r="B7" s="15" t="str">
        <f t="shared" si="3"/>
        <v>Sun</v>
      </c>
      <c r="C7" s="1">
        <f t="shared" si="0"/>
        <v>11755.830000000002</v>
      </c>
      <c r="E7" s="16">
        <f t="shared" si="1"/>
        <v>5185</v>
      </c>
      <c r="K7" s="16">
        <f t="shared" si="2"/>
        <v>6570.8300000000008</v>
      </c>
    </row>
    <row r="8" spans="1:12" x14ac:dyDescent="0.25">
      <c r="A8" s="15">
        <v>44954</v>
      </c>
      <c r="B8" s="15" t="str">
        <f t="shared" si="3"/>
        <v>Sat</v>
      </c>
      <c r="C8" s="1">
        <f t="shared" si="0"/>
        <v>11755.830000000002</v>
      </c>
      <c r="E8" s="16">
        <f t="shared" si="1"/>
        <v>5185</v>
      </c>
      <c r="K8" s="16">
        <f t="shared" si="2"/>
        <v>6570.8300000000008</v>
      </c>
    </row>
    <row r="9" spans="1:12" x14ac:dyDescent="0.25">
      <c r="A9" s="15">
        <v>44953</v>
      </c>
      <c r="B9" s="15" t="str">
        <f t="shared" si="3"/>
        <v>Fri</v>
      </c>
      <c r="C9" s="1">
        <f t="shared" si="0"/>
        <v>11755.830000000002</v>
      </c>
      <c r="E9" s="16">
        <f t="shared" si="1"/>
        <v>5185</v>
      </c>
      <c r="K9" s="16">
        <f t="shared" si="2"/>
        <v>6570.8300000000008</v>
      </c>
    </row>
    <row r="10" spans="1:12" x14ac:dyDescent="0.25">
      <c r="A10" s="15">
        <v>44952</v>
      </c>
      <c r="B10" s="15" t="str">
        <f t="shared" si="3"/>
        <v>Thu</v>
      </c>
      <c r="C10" s="1">
        <f t="shared" si="0"/>
        <v>11755.830000000002</v>
      </c>
      <c r="E10" s="16">
        <f t="shared" si="1"/>
        <v>5185</v>
      </c>
      <c r="F10" s="12">
        <v>-100</v>
      </c>
      <c r="K10" s="16">
        <f t="shared" si="2"/>
        <v>6570.8300000000008</v>
      </c>
    </row>
    <row r="11" spans="1:12" x14ac:dyDescent="0.25">
      <c r="A11" s="15">
        <v>44951</v>
      </c>
      <c r="B11" s="15" t="str">
        <f t="shared" si="3"/>
        <v>Wed</v>
      </c>
      <c r="C11" s="1">
        <f t="shared" si="0"/>
        <v>11855.830000000002</v>
      </c>
      <c r="E11" s="16">
        <f t="shared" si="1"/>
        <v>5285</v>
      </c>
      <c r="K11" s="16">
        <f t="shared" si="2"/>
        <v>6570.8300000000008</v>
      </c>
    </row>
    <row r="12" spans="1:12" x14ac:dyDescent="0.25">
      <c r="A12" s="15">
        <v>44950</v>
      </c>
      <c r="B12" s="15" t="str">
        <f t="shared" si="3"/>
        <v>Tue</v>
      </c>
      <c r="C12" s="1">
        <f t="shared" si="0"/>
        <v>11855.830000000002</v>
      </c>
      <c r="E12" s="16">
        <f t="shared" si="1"/>
        <v>5285</v>
      </c>
      <c r="K12" s="16">
        <f t="shared" si="2"/>
        <v>6570.8300000000008</v>
      </c>
    </row>
    <row r="13" spans="1:12" x14ac:dyDescent="0.25">
      <c r="A13" s="15">
        <v>44949</v>
      </c>
      <c r="B13" s="15" t="str">
        <f t="shared" si="3"/>
        <v>Mon</v>
      </c>
      <c r="C13" s="1">
        <f t="shared" si="0"/>
        <v>11855.830000000002</v>
      </c>
      <c r="E13" s="16">
        <f t="shared" si="1"/>
        <v>5285</v>
      </c>
      <c r="K13" s="16">
        <f t="shared" si="2"/>
        <v>6570.8300000000008</v>
      </c>
    </row>
    <row r="14" spans="1:12" x14ac:dyDescent="0.25">
      <c r="A14" s="15">
        <v>44948</v>
      </c>
      <c r="B14" s="15" t="str">
        <f t="shared" si="3"/>
        <v>Sun</v>
      </c>
      <c r="C14" s="1">
        <f t="shared" si="0"/>
        <v>11855.830000000002</v>
      </c>
      <c r="E14" s="16">
        <f t="shared" si="1"/>
        <v>5285</v>
      </c>
      <c r="K14" s="16">
        <f t="shared" si="2"/>
        <v>6570.8300000000008</v>
      </c>
    </row>
    <row r="15" spans="1:12" x14ac:dyDescent="0.25">
      <c r="A15" s="15">
        <v>44947</v>
      </c>
      <c r="B15" s="15" t="str">
        <f t="shared" si="3"/>
        <v>Sat</v>
      </c>
      <c r="C15" s="1">
        <f t="shared" si="0"/>
        <v>11855.830000000002</v>
      </c>
      <c r="E15" s="16">
        <f t="shared" si="1"/>
        <v>5285</v>
      </c>
      <c r="K15" s="16">
        <f t="shared" si="2"/>
        <v>6570.8300000000008</v>
      </c>
    </row>
    <row r="16" spans="1:12" x14ac:dyDescent="0.25">
      <c r="A16" s="15">
        <v>44946</v>
      </c>
      <c r="B16" s="15" t="str">
        <f t="shared" si="3"/>
        <v>Fri</v>
      </c>
      <c r="C16" s="1">
        <f t="shared" si="0"/>
        <v>11855.830000000002</v>
      </c>
      <c r="E16" s="16">
        <f t="shared" si="1"/>
        <v>5285</v>
      </c>
      <c r="F16" s="12">
        <v>1650</v>
      </c>
      <c r="K16" s="16">
        <f t="shared" si="2"/>
        <v>6570.8300000000008</v>
      </c>
      <c r="L16" s="12">
        <v>796.93</v>
      </c>
    </row>
    <row r="17" spans="1:12" x14ac:dyDescent="0.25">
      <c r="A17" s="15">
        <v>44945</v>
      </c>
      <c r="B17" s="15" t="str">
        <f t="shared" si="3"/>
        <v>Thu</v>
      </c>
      <c r="C17" s="1">
        <f t="shared" si="0"/>
        <v>9408.9000000000015</v>
      </c>
      <c r="E17" s="16">
        <f t="shared" si="1"/>
        <v>3635</v>
      </c>
      <c r="F17" s="12">
        <v>-100</v>
      </c>
      <c r="K17" s="16">
        <f t="shared" si="2"/>
        <v>5773.9000000000005</v>
      </c>
    </row>
    <row r="18" spans="1:12" x14ac:dyDescent="0.25">
      <c r="A18" s="15">
        <v>44944</v>
      </c>
      <c r="B18" s="15" t="str">
        <f t="shared" si="3"/>
        <v>Wed</v>
      </c>
      <c r="C18" s="1">
        <f t="shared" si="0"/>
        <v>9508.9000000000015</v>
      </c>
      <c r="E18" s="16">
        <f t="shared" si="1"/>
        <v>3735</v>
      </c>
      <c r="K18" s="16">
        <f t="shared" si="2"/>
        <v>5773.9000000000005</v>
      </c>
    </row>
    <row r="19" spans="1:12" x14ac:dyDescent="0.25">
      <c r="A19" s="15">
        <v>44943</v>
      </c>
      <c r="B19" s="15" t="str">
        <f t="shared" si="3"/>
        <v>Tue</v>
      </c>
      <c r="C19" s="1">
        <f t="shared" si="0"/>
        <v>9508.9000000000015</v>
      </c>
      <c r="E19" s="16">
        <f t="shared" si="1"/>
        <v>3735</v>
      </c>
      <c r="K19" s="16">
        <f t="shared" si="2"/>
        <v>5773.9000000000005</v>
      </c>
    </row>
    <row r="20" spans="1:12" x14ac:dyDescent="0.25">
      <c r="A20" s="15">
        <v>44942</v>
      </c>
      <c r="B20" s="15" t="str">
        <f t="shared" si="3"/>
        <v>Mon</v>
      </c>
      <c r="C20" s="1">
        <f t="shared" si="0"/>
        <v>9508.9000000000015</v>
      </c>
      <c r="E20" s="16">
        <f t="shared" si="1"/>
        <v>3735</v>
      </c>
      <c r="K20" s="16">
        <f t="shared" si="2"/>
        <v>5773.9000000000005</v>
      </c>
    </row>
    <row r="21" spans="1:12" x14ac:dyDescent="0.25">
      <c r="A21" s="15">
        <v>44941</v>
      </c>
      <c r="B21" s="15" t="str">
        <f t="shared" si="3"/>
        <v>Sun</v>
      </c>
      <c r="C21" s="1">
        <f t="shared" si="0"/>
        <v>9508.9000000000015</v>
      </c>
      <c r="E21" s="16">
        <f t="shared" si="1"/>
        <v>3735</v>
      </c>
      <c r="K21" s="16">
        <f t="shared" si="2"/>
        <v>5773.9000000000005</v>
      </c>
    </row>
    <row r="22" spans="1:12" x14ac:dyDescent="0.25">
      <c r="A22" s="15">
        <v>44940</v>
      </c>
      <c r="B22" s="15" t="str">
        <f t="shared" si="3"/>
        <v>Sat</v>
      </c>
      <c r="C22" s="1">
        <f t="shared" si="0"/>
        <v>9508.9000000000015</v>
      </c>
      <c r="E22" s="16">
        <f t="shared" si="1"/>
        <v>3735</v>
      </c>
      <c r="K22" s="16">
        <f t="shared" si="2"/>
        <v>5773.9000000000005</v>
      </c>
    </row>
    <row r="23" spans="1:12" x14ac:dyDescent="0.25">
      <c r="A23" s="15">
        <v>44939</v>
      </c>
      <c r="B23" s="15" t="str">
        <f t="shared" si="3"/>
        <v>Fri</v>
      </c>
      <c r="C23" s="1">
        <f t="shared" si="0"/>
        <v>9508.9000000000015</v>
      </c>
      <c r="E23" s="16">
        <f t="shared" si="1"/>
        <v>3735</v>
      </c>
      <c r="K23" s="16">
        <f t="shared" si="2"/>
        <v>5773.9000000000005</v>
      </c>
    </row>
    <row r="24" spans="1:12" x14ac:dyDescent="0.25">
      <c r="A24" s="15">
        <v>44938</v>
      </c>
      <c r="B24" s="15" t="str">
        <f t="shared" si="3"/>
        <v>Thu</v>
      </c>
      <c r="C24" s="1">
        <f t="shared" si="0"/>
        <v>9508.9000000000015</v>
      </c>
      <c r="E24" s="16">
        <f t="shared" si="1"/>
        <v>3735</v>
      </c>
      <c r="F24" s="12">
        <v>-100</v>
      </c>
      <c r="K24" s="16">
        <f t="shared" si="2"/>
        <v>5773.9000000000005</v>
      </c>
    </row>
    <row r="25" spans="1:12" x14ac:dyDescent="0.25">
      <c r="A25" s="15">
        <v>44937</v>
      </c>
      <c r="B25" s="15" t="str">
        <f t="shared" si="3"/>
        <v>Wed</v>
      </c>
      <c r="C25" s="1">
        <f t="shared" si="0"/>
        <v>9608.9000000000015</v>
      </c>
      <c r="E25" s="16">
        <f t="shared" si="1"/>
        <v>3835</v>
      </c>
      <c r="K25" s="16">
        <f t="shared" si="2"/>
        <v>5773.9000000000005</v>
      </c>
    </row>
    <row r="26" spans="1:12" x14ac:dyDescent="0.25">
      <c r="A26" s="15">
        <v>44936</v>
      </c>
      <c r="B26" s="15" t="str">
        <f t="shared" si="3"/>
        <v>Tue</v>
      </c>
      <c r="C26" s="1">
        <f t="shared" si="0"/>
        <v>9608.9000000000015</v>
      </c>
      <c r="E26" s="16">
        <f t="shared" si="1"/>
        <v>3835</v>
      </c>
      <c r="K26" s="16">
        <f t="shared" si="2"/>
        <v>5773.9000000000005</v>
      </c>
    </row>
    <row r="27" spans="1:12" x14ac:dyDescent="0.25">
      <c r="A27" s="15">
        <v>44935</v>
      </c>
      <c r="B27" s="15" t="str">
        <f t="shared" si="3"/>
        <v>Mon</v>
      </c>
      <c r="C27" s="1">
        <f t="shared" si="0"/>
        <v>9608.9000000000015</v>
      </c>
      <c r="E27" s="16">
        <f t="shared" si="1"/>
        <v>3835</v>
      </c>
      <c r="K27" s="16">
        <f t="shared" si="2"/>
        <v>5773.9000000000005</v>
      </c>
    </row>
    <row r="28" spans="1:12" x14ac:dyDescent="0.25">
      <c r="A28" s="15">
        <v>44934</v>
      </c>
      <c r="B28" s="15" t="str">
        <f t="shared" si="3"/>
        <v>Sun</v>
      </c>
      <c r="C28" s="1">
        <f t="shared" si="0"/>
        <v>9608.9000000000015</v>
      </c>
      <c r="E28" s="16">
        <f t="shared" si="1"/>
        <v>3835</v>
      </c>
      <c r="F28" s="12">
        <v>-400</v>
      </c>
      <c r="K28" s="16">
        <f t="shared" si="2"/>
        <v>5773.9000000000005</v>
      </c>
      <c r="L28" s="12">
        <v>-160.22999999999999</v>
      </c>
    </row>
    <row r="29" spans="1:12" x14ac:dyDescent="0.25">
      <c r="A29" s="15">
        <v>44933</v>
      </c>
      <c r="B29" s="15" t="str">
        <f t="shared" si="3"/>
        <v>Sat</v>
      </c>
      <c r="C29" s="1">
        <f t="shared" si="0"/>
        <v>10169.130000000001</v>
      </c>
      <c r="E29" s="16">
        <f t="shared" si="1"/>
        <v>4235</v>
      </c>
      <c r="K29" s="16">
        <f t="shared" si="2"/>
        <v>5934.13</v>
      </c>
    </row>
    <row r="30" spans="1:12" x14ac:dyDescent="0.25">
      <c r="A30" s="15">
        <v>44932</v>
      </c>
      <c r="B30" s="15" t="str">
        <f t="shared" si="3"/>
        <v>Fri</v>
      </c>
      <c r="C30" s="1">
        <f t="shared" si="0"/>
        <v>10169.130000000001</v>
      </c>
      <c r="E30" s="16">
        <f t="shared" si="1"/>
        <v>4235</v>
      </c>
      <c r="F30" s="11">
        <v>1650</v>
      </c>
      <c r="K30" s="16">
        <f t="shared" si="2"/>
        <v>5934.13</v>
      </c>
      <c r="L30" s="11">
        <v>796.93</v>
      </c>
    </row>
    <row r="31" spans="1:12" x14ac:dyDescent="0.25">
      <c r="A31" s="15">
        <v>44931</v>
      </c>
      <c r="B31" s="15" t="str">
        <f t="shared" si="3"/>
        <v>Thu</v>
      </c>
      <c r="C31" s="1">
        <f t="shared" si="0"/>
        <v>7722.2</v>
      </c>
      <c r="E31" s="16">
        <f t="shared" si="1"/>
        <v>2585</v>
      </c>
      <c r="F31" s="11">
        <v>-100</v>
      </c>
      <c r="G31" s="11">
        <v>-1800</v>
      </c>
      <c r="K31" s="16">
        <f t="shared" si="2"/>
        <v>5137.2</v>
      </c>
    </row>
    <row r="32" spans="1:12" x14ac:dyDescent="0.25">
      <c r="A32" s="15">
        <v>44930</v>
      </c>
      <c r="B32" s="15" t="str">
        <f t="shared" si="3"/>
        <v>Wed</v>
      </c>
      <c r="C32" s="1">
        <f t="shared" si="0"/>
        <v>9622.2000000000007</v>
      </c>
      <c r="E32" s="16">
        <f t="shared" si="1"/>
        <v>4485</v>
      </c>
      <c r="K32" s="16">
        <f t="shared" si="2"/>
        <v>5137.2</v>
      </c>
    </row>
    <row r="33" spans="1:12" x14ac:dyDescent="0.25">
      <c r="A33" s="15">
        <v>44929</v>
      </c>
      <c r="B33" s="15" t="str">
        <f t="shared" si="3"/>
        <v>Tue</v>
      </c>
      <c r="C33" s="1">
        <f t="shared" si="0"/>
        <v>9622.2000000000007</v>
      </c>
      <c r="E33" s="16">
        <f t="shared" si="1"/>
        <v>4485</v>
      </c>
      <c r="K33" s="16">
        <f t="shared" si="2"/>
        <v>5137.2</v>
      </c>
    </row>
    <row r="34" spans="1:12" x14ac:dyDescent="0.25">
      <c r="A34" s="15">
        <v>44928</v>
      </c>
      <c r="B34" s="15" t="str">
        <f t="shared" si="3"/>
        <v>Mon</v>
      </c>
      <c r="C34" s="1">
        <f t="shared" si="0"/>
        <v>9622.2000000000007</v>
      </c>
      <c r="E34" s="16">
        <f t="shared" si="1"/>
        <v>4485</v>
      </c>
      <c r="K34" s="16">
        <f t="shared" si="2"/>
        <v>5137.2</v>
      </c>
    </row>
    <row r="35" spans="1:12" x14ac:dyDescent="0.25">
      <c r="A35" s="15">
        <v>44927</v>
      </c>
      <c r="B35" s="15" t="str">
        <f t="shared" si="3"/>
        <v>Sun</v>
      </c>
      <c r="C35" s="1">
        <f t="shared" si="0"/>
        <v>9622.2000000000007</v>
      </c>
      <c r="E35" s="16">
        <f t="shared" si="1"/>
        <v>4485</v>
      </c>
      <c r="K35" s="16">
        <f t="shared" si="2"/>
        <v>5137.2</v>
      </c>
      <c r="L35" s="11">
        <v>-736.18</v>
      </c>
    </row>
    <row r="36" spans="1:12" x14ac:dyDescent="0.25">
      <c r="A36" s="15">
        <v>44926</v>
      </c>
      <c r="B36" s="15" t="str">
        <f t="shared" si="3"/>
        <v>Sat</v>
      </c>
      <c r="C36" s="1">
        <f t="shared" si="0"/>
        <v>10358.380000000001</v>
      </c>
      <c r="E36" s="16">
        <f t="shared" si="1"/>
        <v>4485</v>
      </c>
      <c r="F36" s="11">
        <v>-600</v>
      </c>
      <c r="K36" s="16">
        <f t="shared" si="2"/>
        <v>5873.38</v>
      </c>
    </row>
    <row r="37" spans="1:12" x14ac:dyDescent="0.25">
      <c r="A37" s="15">
        <v>44925</v>
      </c>
      <c r="B37" s="15" t="str">
        <f t="shared" si="3"/>
        <v>Fri</v>
      </c>
      <c r="C37" s="1">
        <f t="shared" si="0"/>
        <v>10958.380000000001</v>
      </c>
      <c r="E37" s="16">
        <f t="shared" si="1"/>
        <v>5085</v>
      </c>
      <c r="K37" s="16">
        <f t="shared" si="2"/>
        <v>5873.38</v>
      </c>
    </row>
    <row r="38" spans="1:12" x14ac:dyDescent="0.25">
      <c r="A38" s="15">
        <v>44924</v>
      </c>
      <c r="B38" s="15" t="str">
        <f t="shared" si="3"/>
        <v>Thu</v>
      </c>
      <c r="C38" s="1">
        <f t="shared" si="0"/>
        <v>10958.380000000001</v>
      </c>
      <c r="E38" s="16">
        <f t="shared" si="1"/>
        <v>5085</v>
      </c>
      <c r="F38" s="11">
        <v>-100</v>
      </c>
      <c r="K38" s="16">
        <f t="shared" si="2"/>
        <v>5873.38</v>
      </c>
    </row>
    <row r="39" spans="1:12" x14ac:dyDescent="0.25">
      <c r="A39" s="15">
        <v>44923</v>
      </c>
      <c r="B39" s="15" t="str">
        <f t="shared" si="3"/>
        <v>Wed</v>
      </c>
      <c r="C39" s="1">
        <f t="shared" si="0"/>
        <v>11058.380000000001</v>
      </c>
      <c r="E39" s="16">
        <f t="shared" si="1"/>
        <v>5185</v>
      </c>
      <c r="K39" s="16">
        <f t="shared" si="2"/>
        <v>5873.38</v>
      </c>
    </row>
    <row r="40" spans="1:12" x14ac:dyDescent="0.25">
      <c r="A40" s="15">
        <v>44922</v>
      </c>
      <c r="B40" s="15" t="str">
        <f t="shared" si="3"/>
        <v>Tue</v>
      </c>
      <c r="C40" s="1">
        <f t="shared" si="0"/>
        <v>11058.380000000001</v>
      </c>
      <c r="E40" s="16">
        <f t="shared" si="1"/>
        <v>5185</v>
      </c>
      <c r="K40" s="16">
        <f t="shared" si="2"/>
        <v>5873.38</v>
      </c>
    </row>
    <row r="41" spans="1:12" x14ac:dyDescent="0.25">
      <c r="A41" s="15">
        <v>44921</v>
      </c>
      <c r="B41" s="15" t="str">
        <f t="shared" si="3"/>
        <v>Mon</v>
      </c>
      <c r="C41" s="1">
        <f t="shared" si="0"/>
        <v>11058.380000000001</v>
      </c>
      <c r="E41" s="16">
        <f t="shared" si="1"/>
        <v>5185</v>
      </c>
      <c r="K41" s="16">
        <f t="shared" si="2"/>
        <v>5873.38</v>
      </c>
    </row>
    <row r="42" spans="1:12" x14ac:dyDescent="0.25">
      <c r="A42" s="15">
        <v>44920</v>
      </c>
      <c r="B42" s="15" t="str">
        <f t="shared" si="3"/>
        <v>Sun</v>
      </c>
      <c r="C42" s="1">
        <f t="shared" si="0"/>
        <v>11058.380000000001</v>
      </c>
      <c r="E42" s="16">
        <f t="shared" si="1"/>
        <v>5185</v>
      </c>
      <c r="K42" s="16">
        <f t="shared" si="2"/>
        <v>5873.38</v>
      </c>
    </row>
    <row r="43" spans="1:12" x14ac:dyDescent="0.25">
      <c r="A43" s="15">
        <v>44919</v>
      </c>
      <c r="B43" s="15" t="str">
        <f t="shared" si="3"/>
        <v>Sat</v>
      </c>
      <c r="C43" s="1">
        <f t="shared" si="0"/>
        <v>11058.380000000001</v>
      </c>
      <c r="E43" s="16">
        <f t="shared" si="1"/>
        <v>5185</v>
      </c>
      <c r="K43" s="16">
        <f t="shared" si="2"/>
        <v>5873.38</v>
      </c>
    </row>
    <row r="44" spans="1:12" x14ac:dyDescent="0.25">
      <c r="A44" s="15">
        <v>44918</v>
      </c>
      <c r="B44" s="15" t="str">
        <f t="shared" si="3"/>
        <v>Fri</v>
      </c>
      <c r="C44" s="1">
        <f t="shared" si="0"/>
        <v>11058.380000000001</v>
      </c>
      <c r="E44" s="16">
        <f t="shared" si="1"/>
        <v>5185</v>
      </c>
      <c r="F44" s="11">
        <v>1650</v>
      </c>
      <c r="K44" s="16">
        <f t="shared" si="2"/>
        <v>5873.38</v>
      </c>
      <c r="L44" s="11">
        <v>796.93</v>
      </c>
    </row>
    <row r="45" spans="1:12" x14ac:dyDescent="0.25">
      <c r="A45" s="15">
        <v>44917</v>
      </c>
      <c r="B45" s="15" t="str">
        <f t="shared" si="3"/>
        <v>Thu</v>
      </c>
      <c r="C45" s="1">
        <f t="shared" si="0"/>
        <v>8611.4500000000007</v>
      </c>
      <c r="E45" s="16">
        <f t="shared" si="1"/>
        <v>3535</v>
      </c>
      <c r="F45" s="11">
        <v>-100</v>
      </c>
      <c r="K45" s="16">
        <f t="shared" si="2"/>
        <v>5076.45</v>
      </c>
    </row>
    <row r="46" spans="1:12" x14ac:dyDescent="0.25">
      <c r="A46" s="15">
        <v>44916</v>
      </c>
      <c r="B46" s="15" t="str">
        <f t="shared" si="3"/>
        <v>Wed</v>
      </c>
      <c r="C46" s="1">
        <f t="shared" si="0"/>
        <v>8711.4500000000007</v>
      </c>
      <c r="E46" s="16">
        <f t="shared" si="1"/>
        <v>3635</v>
      </c>
      <c r="K46" s="16">
        <f t="shared" si="2"/>
        <v>5076.45</v>
      </c>
    </row>
    <row r="47" spans="1:12" x14ac:dyDescent="0.25">
      <c r="A47" s="15">
        <v>44915</v>
      </c>
      <c r="B47" s="15" t="str">
        <f t="shared" si="3"/>
        <v>Tue</v>
      </c>
      <c r="C47" s="1">
        <f t="shared" si="0"/>
        <v>8711.4500000000007</v>
      </c>
      <c r="E47" s="16">
        <f t="shared" si="1"/>
        <v>3635</v>
      </c>
      <c r="K47" s="16">
        <f t="shared" si="2"/>
        <v>5076.45</v>
      </c>
    </row>
    <row r="48" spans="1:12" x14ac:dyDescent="0.25">
      <c r="A48" s="15">
        <v>44914</v>
      </c>
      <c r="B48" s="15" t="str">
        <f t="shared" si="3"/>
        <v>Mon</v>
      </c>
      <c r="C48" s="1">
        <f t="shared" si="0"/>
        <v>8711.4500000000007</v>
      </c>
      <c r="E48" s="16">
        <f t="shared" si="1"/>
        <v>3635</v>
      </c>
      <c r="K48" s="16">
        <f t="shared" si="2"/>
        <v>5076.45</v>
      </c>
    </row>
    <row r="49" spans="1:13" x14ac:dyDescent="0.25">
      <c r="A49" s="15">
        <v>44913</v>
      </c>
      <c r="B49" s="15" t="str">
        <f t="shared" si="3"/>
        <v>Sun</v>
      </c>
      <c r="C49" s="1">
        <f t="shared" si="0"/>
        <v>8711.4500000000007</v>
      </c>
      <c r="E49" s="16">
        <f t="shared" si="1"/>
        <v>3635</v>
      </c>
      <c r="F49" s="11">
        <v>-515</v>
      </c>
      <c r="K49" s="16">
        <f t="shared" si="2"/>
        <v>5076.45</v>
      </c>
      <c r="L49" s="11">
        <v>-306.31</v>
      </c>
      <c r="M49" s="11">
        <v>-414.17</v>
      </c>
    </row>
    <row r="50" spans="1:13" x14ac:dyDescent="0.25">
      <c r="A50" s="15">
        <v>44912</v>
      </c>
      <c r="B50" s="15" t="str">
        <f t="shared" si="3"/>
        <v>Sat</v>
      </c>
      <c r="C50" s="1">
        <f t="shared" si="0"/>
        <v>9946.93</v>
      </c>
      <c r="E50" s="16">
        <f t="shared" si="1"/>
        <v>4150</v>
      </c>
      <c r="K50" s="16">
        <f t="shared" si="2"/>
        <v>5796.93</v>
      </c>
      <c r="L50" s="10"/>
    </row>
    <row r="51" spans="1:13" x14ac:dyDescent="0.25">
      <c r="A51" s="15">
        <v>44911</v>
      </c>
      <c r="B51" s="15" t="str">
        <f t="shared" si="3"/>
        <v>Fri</v>
      </c>
      <c r="C51" s="1">
        <f t="shared" si="0"/>
        <v>9946.93</v>
      </c>
      <c r="E51" s="16">
        <f t="shared" si="1"/>
        <v>4150</v>
      </c>
      <c r="K51" s="16">
        <f t="shared" si="2"/>
        <v>5796.93</v>
      </c>
    </row>
    <row r="52" spans="1:13" x14ac:dyDescent="0.25">
      <c r="A52" s="15">
        <v>44910</v>
      </c>
      <c r="B52" s="15" t="str">
        <f t="shared" si="3"/>
        <v>Thu</v>
      </c>
      <c r="C52" s="1">
        <f t="shared" si="0"/>
        <v>9946.93</v>
      </c>
      <c r="E52" s="16">
        <f t="shared" si="1"/>
        <v>4150</v>
      </c>
      <c r="F52" s="11">
        <v>-100</v>
      </c>
      <c r="K52" s="16">
        <f t="shared" si="2"/>
        <v>5796.93</v>
      </c>
    </row>
    <row r="53" spans="1:13" x14ac:dyDescent="0.25">
      <c r="A53" s="15">
        <v>44909</v>
      </c>
      <c r="B53" s="15" t="str">
        <f t="shared" si="3"/>
        <v>Wed</v>
      </c>
      <c r="C53" s="1">
        <f t="shared" si="0"/>
        <v>10046.93</v>
      </c>
      <c r="E53" s="16">
        <f t="shared" si="1"/>
        <v>4250</v>
      </c>
      <c r="K53" s="16">
        <f t="shared" si="2"/>
        <v>5796.93</v>
      </c>
    </row>
    <row r="54" spans="1:13" x14ac:dyDescent="0.25">
      <c r="A54" s="15">
        <v>44908</v>
      </c>
      <c r="B54" s="15" t="str">
        <f t="shared" si="3"/>
        <v>Tue</v>
      </c>
      <c r="C54" s="1">
        <f t="shared" si="0"/>
        <v>10046.93</v>
      </c>
      <c r="E54" s="16">
        <f t="shared" si="1"/>
        <v>4250</v>
      </c>
      <c r="K54" s="16">
        <f t="shared" si="2"/>
        <v>5796.93</v>
      </c>
    </row>
    <row r="55" spans="1:13" x14ac:dyDescent="0.25">
      <c r="A55" s="15">
        <v>44907</v>
      </c>
      <c r="B55" s="15" t="str">
        <f t="shared" si="3"/>
        <v>Mon</v>
      </c>
      <c r="C55" s="1">
        <f t="shared" si="0"/>
        <v>10046.93</v>
      </c>
      <c r="E55" s="16">
        <f t="shared" si="1"/>
        <v>4250</v>
      </c>
      <c r="K55" s="16">
        <f t="shared" si="2"/>
        <v>5796.93</v>
      </c>
    </row>
    <row r="56" spans="1:13" x14ac:dyDescent="0.25">
      <c r="A56" s="15">
        <v>44906</v>
      </c>
      <c r="B56" s="15" t="str">
        <f t="shared" si="3"/>
        <v>Sun</v>
      </c>
      <c r="C56" s="1">
        <f t="shared" si="0"/>
        <v>10046.93</v>
      </c>
      <c r="E56" s="16">
        <f t="shared" si="1"/>
        <v>4250</v>
      </c>
      <c r="K56" s="16">
        <f t="shared" si="2"/>
        <v>5796.93</v>
      </c>
    </row>
    <row r="57" spans="1:13" x14ac:dyDescent="0.25">
      <c r="A57" s="15">
        <v>44905</v>
      </c>
      <c r="B57" s="15" t="str">
        <f t="shared" si="3"/>
        <v>Sat</v>
      </c>
      <c r="C57" s="1">
        <f t="shared" si="0"/>
        <v>10046.93</v>
      </c>
      <c r="E57" s="16">
        <f t="shared" si="1"/>
        <v>4250</v>
      </c>
      <c r="K57" s="16">
        <f t="shared" si="2"/>
        <v>5796.93</v>
      </c>
    </row>
    <row r="58" spans="1:13" x14ac:dyDescent="0.25">
      <c r="A58" s="15">
        <v>44904</v>
      </c>
      <c r="B58" s="15" t="str">
        <f t="shared" si="3"/>
        <v>Fri</v>
      </c>
      <c r="C58" s="1">
        <f t="shared" si="0"/>
        <v>10046.93</v>
      </c>
      <c r="E58" s="16">
        <f t="shared" si="1"/>
        <v>4250</v>
      </c>
      <c r="F58" s="11">
        <v>1650</v>
      </c>
      <c r="K58" s="16">
        <f t="shared" si="2"/>
        <v>5796.93</v>
      </c>
      <c r="L58" s="11">
        <v>796.93</v>
      </c>
    </row>
    <row r="59" spans="1:13" x14ac:dyDescent="0.25">
      <c r="A59" s="15">
        <v>44903</v>
      </c>
      <c r="B59" s="15" t="str">
        <f t="shared" si="3"/>
        <v>Thu</v>
      </c>
      <c r="C59" s="1">
        <f t="shared" si="0"/>
        <v>7600</v>
      </c>
      <c r="E59" s="16">
        <f t="shared" si="1"/>
        <v>2600</v>
      </c>
      <c r="F59" s="11">
        <v>-100</v>
      </c>
      <c r="G59" s="11">
        <v>-400</v>
      </c>
      <c r="K59" s="16">
        <f t="shared" si="2"/>
        <v>5000</v>
      </c>
    </row>
    <row r="60" spans="1:13" x14ac:dyDescent="0.25">
      <c r="A60" s="15">
        <v>44902</v>
      </c>
      <c r="B60" s="15" t="str">
        <f t="shared" si="3"/>
        <v>Wed</v>
      </c>
      <c r="C60" s="1">
        <f t="shared" si="0"/>
        <v>8100</v>
      </c>
      <c r="E60" s="16">
        <f t="shared" si="1"/>
        <v>3100</v>
      </c>
      <c r="K60" s="16">
        <f t="shared" si="2"/>
        <v>5000</v>
      </c>
    </row>
    <row r="61" spans="1:13" x14ac:dyDescent="0.25">
      <c r="A61" s="15">
        <v>44901</v>
      </c>
      <c r="B61" s="15" t="str">
        <f t="shared" si="3"/>
        <v>Tue</v>
      </c>
      <c r="C61" s="1">
        <f t="shared" si="0"/>
        <v>8100</v>
      </c>
      <c r="E61" s="16">
        <f t="shared" si="1"/>
        <v>3100</v>
      </c>
      <c r="K61" s="16">
        <f t="shared" si="2"/>
        <v>5000</v>
      </c>
    </row>
    <row r="62" spans="1:13" x14ac:dyDescent="0.25">
      <c r="A62" s="15">
        <v>44900</v>
      </c>
      <c r="B62" s="15" t="str">
        <f t="shared" si="3"/>
        <v>Mon</v>
      </c>
      <c r="C62" s="1">
        <f t="shared" si="0"/>
        <v>8100</v>
      </c>
      <c r="E62" s="16">
        <f t="shared" si="1"/>
        <v>3100</v>
      </c>
      <c r="F62" s="11">
        <v>-1800</v>
      </c>
      <c r="K62" s="16">
        <f t="shared" si="2"/>
        <v>5000</v>
      </c>
    </row>
    <row r="63" spans="1:13" x14ac:dyDescent="0.25">
      <c r="A63" s="15">
        <v>44899</v>
      </c>
      <c r="B63" s="15" t="str">
        <f t="shared" si="3"/>
        <v>Sun</v>
      </c>
      <c r="C63" s="1">
        <f t="shared" si="0"/>
        <v>9900</v>
      </c>
      <c r="E63" s="16">
        <f t="shared" si="1"/>
        <v>4900</v>
      </c>
      <c r="K63" s="16">
        <f t="shared" si="2"/>
        <v>5000</v>
      </c>
    </row>
    <row r="64" spans="1:13" x14ac:dyDescent="0.25">
      <c r="A64" s="15">
        <v>44898</v>
      </c>
      <c r="B64" s="15" t="str">
        <f t="shared" si="3"/>
        <v>Sat</v>
      </c>
      <c r="C64" s="1">
        <f t="shared" si="0"/>
        <v>9900</v>
      </c>
      <c r="E64" s="16">
        <f t="shared" si="1"/>
        <v>4900</v>
      </c>
      <c r="K64" s="16">
        <f t="shared" si="2"/>
        <v>5000</v>
      </c>
    </row>
    <row r="65" spans="1:11" x14ac:dyDescent="0.25">
      <c r="A65" s="15">
        <v>44897</v>
      </c>
      <c r="B65" s="15" t="str">
        <f t="shared" si="3"/>
        <v>Fri</v>
      </c>
      <c r="C65" s="1">
        <f t="shared" si="0"/>
        <v>9900</v>
      </c>
      <c r="E65" s="16">
        <f t="shared" si="1"/>
        <v>4900</v>
      </c>
      <c r="K65" s="16">
        <f t="shared" si="2"/>
        <v>5000</v>
      </c>
    </row>
    <row r="66" spans="1:11" x14ac:dyDescent="0.25">
      <c r="A66" s="15">
        <v>44896</v>
      </c>
      <c r="B66" s="15" t="str">
        <f t="shared" si="3"/>
        <v>Thu</v>
      </c>
      <c r="C66" s="1">
        <f>SUM(E66,K66)</f>
        <v>9900</v>
      </c>
      <c r="E66" s="16">
        <f>SUM(E67,F66:J66)</f>
        <v>4900</v>
      </c>
      <c r="F66" s="11">
        <v>-100</v>
      </c>
      <c r="K66" s="16">
        <f>SUM(K67,L66:P66)</f>
        <v>5000</v>
      </c>
    </row>
    <row r="67" spans="1:11" x14ac:dyDescent="0.25">
      <c r="E67" s="16">
        <v>5000</v>
      </c>
      <c r="K67" s="16">
        <v>5000</v>
      </c>
    </row>
  </sheetData>
  <conditionalFormatting sqref="A1:A1048576">
    <cfRule type="timePeriod" dxfId="7" priority="4" timePeriod="today">
      <formula>FLOOR(A1,1)=TODAY()</formula>
    </cfRule>
  </conditionalFormatting>
  <conditionalFormatting sqref="C4:C66">
    <cfRule type="cellIs" dxfId="4" priority="3" operator="lessThan">
      <formula>$C$1</formula>
    </cfRule>
  </conditionalFormatting>
  <conditionalFormatting sqref="E4:E67">
    <cfRule type="cellIs" dxfId="6" priority="2" operator="lessThan">
      <formula>$E$1</formula>
    </cfRule>
  </conditionalFormatting>
  <conditionalFormatting sqref="K4:K67">
    <cfRule type="cellIs" dxfId="5" priority="1" operator="lessThan">
      <formula>$K$1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0DE7-0D44-4CF4-9692-4563783F18B1}">
  <dimension ref="A1:F25"/>
  <sheetViews>
    <sheetView workbookViewId="0">
      <selection activeCell="F20" sqref="F20:F25"/>
    </sheetView>
  </sheetViews>
  <sheetFormatPr defaultRowHeight="15" x14ac:dyDescent="0.25"/>
  <cols>
    <col min="1" max="1" width="10.5703125" bestFit="1" customWidth="1"/>
    <col min="2" max="2" width="9.140625" style="8"/>
    <col min="5" max="5" width="10.5703125" bestFit="1" customWidth="1"/>
    <col min="6" max="6" width="10.5703125" style="8" bestFit="1" customWidth="1"/>
  </cols>
  <sheetData>
    <row r="1" spans="1:6" x14ac:dyDescent="0.25">
      <c r="D1" s="8" t="s">
        <v>54</v>
      </c>
      <c r="E1" s="8" t="s">
        <v>47</v>
      </c>
      <c r="F1" s="8" t="s">
        <v>42</v>
      </c>
    </row>
    <row r="2" spans="1:6" x14ac:dyDescent="0.25">
      <c r="A2" s="3">
        <f>Budget!H32*-1</f>
        <v>667.14666666666665</v>
      </c>
      <c r="D2" s="8">
        <f>D3</f>
        <v>122.97999999999999</v>
      </c>
      <c r="E2" s="8">
        <f>E3</f>
        <v>637.98</v>
      </c>
      <c r="F2" s="8">
        <f>F3</f>
        <v>515</v>
      </c>
    </row>
    <row r="3" spans="1:6" s="5" customFormat="1" ht="15.75" thickBot="1" x14ac:dyDescent="0.3">
      <c r="A3" s="5" t="s">
        <v>40</v>
      </c>
      <c r="B3" s="6" t="s">
        <v>41</v>
      </c>
      <c r="D3" s="6">
        <f>SUM(D4:D111)</f>
        <v>122.97999999999999</v>
      </c>
      <c r="E3" s="6">
        <f>SUM(E4:E111)</f>
        <v>637.98</v>
      </c>
      <c r="F3" s="14">
        <f>SUM(F4:F111)</f>
        <v>515</v>
      </c>
    </row>
    <row r="4" spans="1:6" x14ac:dyDescent="0.25">
      <c r="C4" s="8"/>
      <c r="D4" s="8"/>
      <c r="E4" s="8"/>
    </row>
    <row r="5" spans="1:6" x14ac:dyDescent="0.25">
      <c r="A5" s="7">
        <v>44930</v>
      </c>
      <c r="C5" s="8"/>
      <c r="D5" s="10">
        <v>80</v>
      </c>
      <c r="F5" s="10"/>
    </row>
    <row r="6" spans="1:6" x14ac:dyDescent="0.25">
      <c r="A6" s="7">
        <v>44929</v>
      </c>
      <c r="C6" s="8"/>
      <c r="D6" s="10">
        <v>15</v>
      </c>
      <c r="F6" s="10"/>
    </row>
    <row r="7" spans="1:6" x14ac:dyDescent="0.25">
      <c r="A7" s="7">
        <v>44928</v>
      </c>
      <c r="C7" s="8"/>
      <c r="D7" s="10">
        <v>17.989999999999998</v>
      </c>
      <c r="F7" s="10"/>
    </row>
    <row r="8" spans="1:6" x14ac:dyDescent="0.25">
      <c r="A8" s="7">
        <v>44927</v>
      </c>
      <c r="C8" s="8"/>
      <c r="D8" s="10">
        <v>9.99</v>
      </c>
      <c r="F8" s="10"/>
    </row>
    <row r="9" spans="1:6" x14ac:dyDescent="0.25">
      <c r="A9" s="7">
        <v>44922</v>
      </c>
      <c r="C9" s="8"/>
      <c r="D9" s="8"/>
      <c r="E9" s="10">
        <v>200</v>
      </c>
    </row>
    <row r="10" spans="1:6" x14ac:dyDescent="0.25">
      <c r="A10" s="7">
        <v>44917</v>
      </c>
      <c r="C10" s="8"/>
      <c r="D10" s="8"/>
      <c r="E10" s="10">
        <v>65</v>
      </c>
    </row>
    <row r="11" spans="1:6" x14ac:dyDescent="0.25">
      <c r="A11" s="7">
        <v>44915</v>
      </c>
      <c r="C11" s="8"/>
      <c r="D11" s="8"/>
      <c r="E11" s="10">
        <v>100</v>
      </c>
    </row>
    <row r="12" spans="1:6" x14ac:dyDescent="0.25">
      <c r="A12" s="7">
        <v>45278</v>
      </c>
      <c r="B12" s="11">
        <v>515</v>
      </c>
      <c r="C12" s="8"/>
      <c r="D12" s="8"/>
      <c r="E12" s="8"/>
    </row>
    <row r="13" spans="1:6" x14ac:dyDescent="0.25">
      <c r="A13" s="7">
        <v>44877</v>
      </c>
      <c r="C13" s="8"/>
      <c r="D13" s="8"/>
      <c r="E13" s="10">
        <v>80</v>
      </c>
      <c r="F13" s="10"/>
    </row>
    <row r="14" spans="1:6" x14ac:dyDescent="0.25">
      <c r="A14" s="7">
        <v>44906</v>
      </c>
      <c r="C14" s="8"/>
      <c r="D14" s="8"/>
      <c r="E14" s="10">
        <v>30</v>
      </c>
      <c r="F14" s="10"/>
    </row>
    <row r="15" spans="1:6" x14ac:dyDescent="0.25">
      <c r="A15" s="7">
        <v>44905</v>
      </c>
      <c r="C15" s="8"/>
      <c r="D15" s="8"/>
      <c r="E15" s="10">
        <v>40</v>
      </c>
      <c r="F15" s="10"/>
    </row>
    <row r="16" spans="1:6" x14ac:dyDescent="0.25">
      <c r="A16" s="7">
        <v>44899</v>
      </c>
      <c r="C16" s="8"/>
      <c r="D16" s="8"/>
      <c r="E16" s="10">
        <v>80</v>
      </c>
      <c r="F16" s="10"/>
    </row>
    <row r="17" spans="1:6" x14ac:dyDescent="0.25">
      <c r="A17" s="7">
        <v>44898</v>
      </c>
      <c r="C17" s="8"/>
      <c r="D17" s="8"/>
      <c r="E17" s="10">
        <v>15</v>
      </c>
      <c r="F17" s="10"/>
    </row>
    <row r="18" spans="1:6" x14ac:dyDescent="0.25">
      <c r="A18" s="7">
        <v>44897</v>
      </c>
      <c r="C18" s="8"/>
      <c r="D18" s="8"/>
      <c r="E18" s="10">
        <v>17.989999999999998</v>
      </c>
      <c r="F18" s="10"/>
    </row>
    <row r="19" spans="1:6" x14ac:dyDescent="0.25">
      <c r="A19" s="7">
        <v>44896</v>
      </c>
      <c r="C19" s="8"/>
      <c r="D19" s="8"/>
      <c r="E19" s="10">
        <v>9.99</v>
      </c>
      <c r="F19" s="10"/>
    </row>
    <row r="20" spans="1:6" x14ac:dyDescent="0.25">
      <c r="A20" s="7">
        <v>44892</v>
      </c>
      <c r="C20" s="10"/>
      <c r="D20" s="10"/>
      <c r="E20" s="10"/>
      <c r="F20" s="11">
        <v>200</v>
      </c>
    </row>
    <row r="21" spans="1:6" x14ac:dyDescent="0.25">
      <c r="A21" s="7">
        <v>44887</v>
      </c>
      <c r="C21" s="8"/>
      <c r="D21" s="8"/>
      <c r="E21" s="10"/>
      <c r="F21" s="11">
        <v>65</v>
      </c>
    </row>
    <row r="22" spans="1:6" x14ac:dyDescent="0.25">
      <c r="A22" s="7">
        <v>44885</v>
      </c>
      <c r="C22" s="8"/>
      <c r="D22" s="8"/>
      <c r="E22" s="10"/>
      <c r="F22" s="11">
        <v>100</v>
      </c>
    </row>
    <row r="23" spans="1:6" x14ac:dyDescent="0.25">
      <c r="A23" s="7">
        <v>44877</v>
      </c>
      <c r="C23" s="8"/>
      <c r="D23" s="8"/>
      <c r="E23" s="10"/>
      <c r="F23" s="11">
        <v>80</v>
      </c>
    </row>
    <row r="24" spans="1:6" x14ac:dyDescent="0.25">
      <c r="A24" s="7">
        <v>44876</v>
      </c>
      <c r="C24" s="8"/>
      <c r="D24" s="8"/>
      <c r="E24" s="10"/>
      <c r="F24" s="11">
        <v>30</v>
      </c>
    </row>
    <row r="25" spans="1:6" x14ac:dyDescent="0.25">
      <c r="A25" s="7">
        <v>44875</v>
      </c>
      <c r="C25" s="8"/>
      <c r="D25" s="8"/>
      <c r="E25" s="10"/>
      <c r="F25" s="11">
        <v>40</v>
      </c>
    </row>
  </sheetData>
  <conditionalFormatting sqref="C2:I2">
    <cfRule type="cellIs" dxfId="27" priority="1" operator="between">
      <formula>$A$2*0.8</formula>
      <formula>$A$2</formula>
    </cfRule>
    <cfRule type="cellIs" dxfId="26" priority="2" operator="lessThan">
      <formula>$A$2*0.8</formula>
    </cfRule>
    <cfRule type="cellIs" dxfId="25" priority="3" operator="greaterThan">
      <formula>$A$2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05D5-4322-4BC6-B4B0-E12A9A7A4EEE}">
  <dimension ref="A1:T75"/>
  <sheetViews>
    <sheetView workbookViewId="0">
      <selection activeCell="B15" sqref="B15"/>
    </sheetView>
  </sheetViews>
  <sheetFormatPr defaultRowHeight="15" x14ac:dyDescent="0.25"/>
  <cols>
    <col min="1" max="1" width="10.5703125" bestFit="1" customWidth="1"/>
    <col min="2" max="2" width="9.140625" style="8"/>
    <col min="7" max="7" width="10.5703125" bestFit="1" customWidth="1"/>
    <col min="11" max="11" width="10.5703125" style="8" bestFit="1" customWidth="1"/>
  </cols>
  <sheetData>
    <row r="1" spans="1:20" x14ac:dyDescent="0.25">
      <c r="D1" s="9" t="s">
        <v>56</v>
      </c>
      <c r="E1" s="9" t="s">
        <v>57</v>
      </c>
      <c r="F1" s="9" t="s">
        <v>55</v>
      </c>
      <c r="G1" s="9" t="s">
        <v>49</v>
      </c>
      <c r="H1" s="9" t="s">
        <v>46</v>
      </c>
      <c r="I1" s="9" t="s">
        <v>45</v>
      </c>
      <c r="J1" s="9" t="s">
        <v>43</v>
      </c>
      <c r="K1" s="9" t="s">
        <v>44</v>
      </c>
    </row>
    <row r="2" spans="1:20" x14ac:dyDescent="0.25">
      <c r="A2" s="3">
        <f>Budget!B35*-1</f>
        <v>400</v>
      </c>
      <c r="D2" s="8">
        <f>D3</f>
        <v>141.89000000000001</v>
      </c>
      <c r="E2" s="8">
        <f>E3</f>
        <v>413.46</v>
      </c>
      <c r="F2" s="8">
        <f>F3</f>
        <v>160.22999999999999</v>
      </c>
      <c r="G2" s="8">
        <f>G3</f>
        <v>736.18</v>
      </c>
      <c r="H2" s="8">
        <f>H3</f>
        <v>306.31</v>
      </c>
      <c r="I2" s="8">
        <f>I3</f>
        <v>414.16999999999996</v>
      </c>
      <c r="J2" s="8">
        <f>J3</f>
        <v>354.88</v>
      </c>
      <c r="K2" s="8">
        <f>K3</f>
        <v>337.93000000000006</v>
      </c>
    </row>
    <row r="3" spans="1:20" s="5" customFormat="1" ht="15.75" thickBot="1" x14ac:dyDescent="0.3">
      <c r="A3" s="5" t="s">
        <v>40</v>
      </c>
      <c r="B3" s="6" t="s">
        <v>41</v>
      </c>
      <c r="D3" s="6">
        <f>SUM(D4:D149)</f>
        <v>141.89000000000001</v>
      </c>
      <c r="E3" s="6">
        <f>SUM(E4:E149)</f>
        <v>413.46</v>
      </c>
      <c r="F3" s="13">
        <f>SUM(F4:F149)</f>
        <v>160.22999999999999</v>
      </c>
      <c r="G3" s="14">
        <f>SUM(G4:G149)</f>
        <v>736.18</v>
      </c>
      <c r="H3" s="14">
        <f>SUM(H4:H149)</f>
        <v>306.31</v>
      </c>
      <c r="I3" s="14">
        <f>SUM(I4:I149)</f>
        <v>414.16999999999996</v>
      </c>
      <c r="J3" s="14">
        <f>SUM(J4:J149)</f>
        <v>354.88</v>
      </c>
      <c r="K3" s="14">
        <f>SUM(K4:K149)</f>
        <v>337.93000000000006</v>
      </c>
    </row>
    <row r="4" spans="1:20" x14ac:dyDescent="0.25">
      <c r="J4" s="8"/>
    </row>
    <row r="5" spans="1:20" x14ac:dyDescent="0.25">
      <c r="C5" s="10"/>
      <c r="D5" s="10">
        <v>10.77</v>
      </c>
      <c r="E5" s="10"/>
      <c r="F5" s="10"/>
      <c r="G5" s="10"/>
      <c r="H5" s="8"/>
      <c r="I5" s="8"/>
      <c r="J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C6" s="10"/>
      <c r="D6" s="10">
        <v>131.12</v>
      </c>
      <c r="E6" s="10"/>
      <c r="F6" s="10"/>
      <c r="G6" s="10"/>
      <c r="H6" s="8"/>
      <c r="I6" s="8"/>
      <c r="J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B7" s="12">
        <v>160.22999999999999</v>
      </c>
      <c r="C7" s="10"/>
      <c r="D7" s="10"/>
      <c r="E7" s="10"/>
      <c r="F7" s="10"/>
      <c r="G7" s="10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7">
        <v>44931</v>
      </c>
      <c r="C8" s="10"/>
      <c r="D8" s="10"/>
      <c r="E8" s="10">
        <v>81.900000000000006</v>
      </c>
      <c r="F8" s="10"/>
      <c r="G8" s="10"/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7">
        <v>44930</v>
      </c>
      <c r="C9" s="10"/>
      <c r="D9" s="10"/>
      <c r="E9" s="10">
        <v>84.4</v>
      </c>
      <c r="F9" s="10"/>
      <c r="G9" s="10"/>
      <c r="H9" s="8"/>
      <c r="I9" s="8"/>
      <c r="J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7">
        <v>44929</v>
      </c>
      <c r="C10" s="10"/>
      <c r="D10" s="10"/>
      <c r="E10" s="10">
        <v>80.27</v>
      </c>
      <c r="F10" s="10"/>
      <c r="G10" s="10"/>
      <c r="H10" s="8"/>
      <c r="I10" s="8"/>
      <c r="J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7">
        <v>44929</v>
      </c>
      <c r="C11" s="10"/>
      <c r="D11" s="10"/>
      <c r="E11" s="10">
        <v>60</v>
      </c>
      <c r="F11" s="10"/>
      <c r="G11" s="10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7">
        <v>44928</v>
      </c>
      <c r="C12" s="10"/>
      <c r="D12" s="10"/>
      <c r="E12" s="10">
        <v>31.84</v>
      </c>
      <c r="F12" s="10"/>
      <c r="G12" s="10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7">
        <v>44928</v>
      </c>
      <c r="C13" s="10"/>
      <c r="D13" s="10"/>
      <c r="E13" s="10">
        <v>30.55</v>
      </c>
      <c r="F13" s="10"/>
      <c r="G13" s="10"/>
      <c r="H13" s="8"/>
      <c r="I13" s="8"/>
      <c r="J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7">
        <v>44928</v>
      </c>
      <c r="C14" s="10"/>
      <c r="D14" s="10"/>
      <c r="E14" s="10">
        <v>44.5</v>
      </c>
      <c r="F14" s="10"/>
      <c r="G14" s="10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7">
        <v>44927</v>
      </c>
      <c r="B15" s="11">
        <v>736.18</v>
      </c>
      <c r="C15" s="10"/>
      <c r="D15" s="10"/>
      <c r="E15" s="10"/>
      <c r="F15" s="10"/>
      <c r="G15" s="10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7">
        <v>45290</v>
      </c>
      <c r="C16" s="10"/>
      <c r="D16" s="10"/>
      <c r="E16" s="10"/>
      <c r="F16" s="12">
        <v>32.72</v>
      </c>
      <c r="G16" s="10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7">
        <v>45290</v>
      </c>
      <c r="C17" s="10"/>
      <c r="D17" s="10"/>
      <c r="E17" s="10"/>
      <c r="F17" s="12">
        <v>60.33</v>
      </c>
      <c r="G17" s="10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7">
        <v>44924</v>
      </c>
      <c r="C18" s="10"/>
      <c r="D18" s="10"/>
      <c r="E18" s="10"/>
      <c r="F18" s="12">
        <v>32.090000000000003</v>
      </c>
      <c r="G18" s="10"/>
      <c r="H18" s="8"/>
      <c r="I18" s="8"/>
      <c r="J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7">
        <v>44923</v>
      </c>
      <c r="C19" s="10"/>
      <c r="D19" s="10"/>
      <c r="E19" s="10"/>
      <c r="F19" s="12">
        <v>18.09</v>
      </c>
      <c r="G19" s="10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7">
        <v>44918</v>
      </c>
      <c r="C20" s="10"/>
      <c r="D20" s="10"/>
      <c r="E20" s="10"/>
      <c r="F20" s="12">
        <v>17</v>
      </c>
      <c r="G20" s="10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7">
        <v>44917</v>
      </c>
      <c r="C21" s="10"/>
      <c r="D21" s="10"/>
      <c r="E21" s="10"/>
      <c r="F21" s="10"/>
      <c r="G21" s="11">
        <v>60.7</v>
      </c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7">
        <v>44915</v>
      </c>
      <c r="C22" s="10"/>
      <c r="D22" s="10"/>
      <c r="E22" s="10"/>
      <c r="F22" s="10"/>
      <c r="G22" s="11">
        <v>59.32</v>
      </c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7">
        <v>44915</v>
      </c>
      <c r="C23" s="10"/>
      <c r="D23" s="10"/>
      <c r="E23" s="10"/>
      <c r="F23" s="10"/>
      <c r="G23" s="11">
        <v>131.87</v>
      </c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7">
        <v>44915</v>
      </c>
      <c r="C24" s="10"/>
      <c r="D24" s="10"/>
      <c r="E24" s="10"/>
      <c r="F24" s="10"/>
      <c r="G24" s="11">
        <v>43.32</v>
      </c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7">
        <v>44914</v>
      </c>
      <c r="C25" s="10"/>
      <c r="D25" s="10"/>
      <c r="E25" s="10"/>
      <c r="F25" s="10"/>
      <c r="G25" s="11">
        <v>71.02</v>
      </c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7">
        <v>44914</v>
      </c>
      <c r="C26" s="10"/>
      <c r="D26" s="10"/>
      <c r="E26" s="10"/>
      <c r="F26" s="10"/>
      <c r="G26" s="11">
        <v>126.02</v>
      </c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7">
        <v>44914</v>
      </c>
      <c r="C27" s="10"/>
      <c r="D27" s="10"/>
      <c r="E27" s="10"/>
      <c r="F27" s="10"/>
      <c r="G27" s="11">
        <v>30.95</v>
      </c>
      <c r="H27" s="8"/>
      <c r="I27" s="8"/>
      <c r="J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7">
        <v>44914</v>
      </c>
      <c r="C28" s="10"/>
      <c r="D28" s="10"/>
      <c r="E28" s="10"/>
      <c r="F28" s="10"/>
      <c r="G28" s="11">
        <v>166.79</v>
      </c>
      <c r="H28" s="8"/>
      <c r="I28" s="8"/>
      <c r="J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7">
        <v>44914</v>
      </c>
      <c r="C29" s="10"/>
      <c r="D29" s="10"/>
      <c r="E29" s="10"/>
      <c r="F29" s="10"/>
      <c r="G29" s="11">
        <v>40.35</v>
      </c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7">
        <v>45278</v>
      </c>
      <c r="B30" s="11">
        <v>306.31</v>
      </c>
      <c r="J30" s="8"/>
    </row>
    <row r="31" spans="1:20" x14ac:dyDescent="0.25">
      <c r="A31" s="7">
        <v>45278</v>
      </c>
      <c r="B31" s="11">
        <v>414.17</v>
      </c>
      <c r="J31" s="8"/>
    </row>
    <row r="32" spans="1:20" x14ac:dyDescent="0.25">
      <c r="A32" s="7">
        <v>44912</v>
      </c>
      <c r="C32" s="10"/>
      <c r="D32" s="10"/>
      <c r="E32" s="10"/>
      <c r="F32" s="10"/>
      <c r="G32" s="11">
        <v>2.92</v>
      </c>
      <c r="H32" s="8"/>
      <c r="I32" s="8"/>
      <c r="J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7">
        <v>44912</v>
      </c>
      <c r="C33" s="8"/>
      <c r="D33" s="8"/>
      <c r="E33" s="8"/>
      <c r="F33" s="8"/>
      <c r="G33" s="11">
        <v>2.92</v>
      </c>
      <c r="H33" s="8"/>
      <c r="I33" s="8"/>
      <c r="J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7">
        <v>44910</v>
      </c>
      <c r="C34" s="8"/>
      <c r="D34" s="8"/>
      <c r="E34" s="8"/>
      <c r="F34" s="8"/>
      <c r="G34" s="8"/>
      <c r="H34" s="11">
        <v>3.79</v>
      </c>
      <c r="I34" s="8"/>
      <c r="J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7">
        <v>44908</v>
      </c>
      <c r="C35" s="8"/>
      <c r="D35" s="8"/>
      <c r="E35" s="8"/>
      <c r="F35" s="8"/>
      <c r="G35" s="8"/>
      <c r="H35" s="11">
        <v>28.88</v>
      </c>
      <c r="I35" s="8"/>
      <c r="J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7">
        <v>44907</v>
      </c>
      <c r="B36" s="10"/>
      <c r="C36" s="8"/>
      <c r="D36" s="8"/>
      <c r="E36" s="8"/>
      <c r="F36" s="8"/>
      <c r="G36" s="8"/>
      <c r="H36" s="11">
        <v>72.239999999999995</v>
      </c>
      <c r="I36" s="8"/>
      <c r="J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7">
        <v>44907</v>
      </c>
      <c r="B37" s="10"/>
      <c r="C37" s="8"/>
      <c r="D37" s="8"/>
      <c r="E37" s="8"/>
      <c r="F37" s="8"/>
      <c r="G37" s="8"/>
      <c r="H37" s="11">
        <v>35</v>
      </c>
      <c r="I37" s="8"/>
      <c r="J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7">
        <v>44907</v>
      </c>
      <c r="C38" s="8"/>
      <c r="D38" s="8"/>
      <c r="E38" s="8"/>
      <c r="F38" s="8"/>
      <c r="G38" s="8"/>
      <c r="H38" s="11">
        <v>24.6</v>
      </c>
      <c r="I38" s="8"/>
      <c r="J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7">
        <v>44906</v>
      </c>
      <c r="C39" s="8"/>
      <c r="D39" s="8"/>
      <c r="E39" s="8"/>
      <c r="F39" s="8"/>
      <c r="G39" s="8"/>
      <c r="H39" s="11">
        <v>50.24</v>
      </c>
      <c r="I39" s="8"/>
      <c r="J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7">
        <v>44906</v>
      </c>
      <c r="C40" s="8"/>
      <c r="D40" s="8"/>
      <c r="E40" s="8"/>
      <c r="F40" s="8"/>
      <c r="G40" s="8"/>
      <c r="H40" s="11">
        <v>8.9700000000000006</v>
      </c>
      <c r="I40" s="8"/>
      <c r="J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7">
        <v>44906</v>
      </c>
      <c r="C41" s="8"/>
      <c r="D41" s="8"/>
      <c r="E41" s="8"/>
      <c r="F41" s="8"/>
      <c r="G41" s="8"/>
      <c r="H41" s="11">
        <v>33.159999999999997</v>
      </c>
      <c r="I41" s="8"/>
      <c r="J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7">
        <v>44905</v>
      </c>
      <c r="C42" s="8"/>
      <c r="D42" s="8"/>
      <c r="E42" s="8"/>
      <c r="F42" s="8"/>
      <c r="G42" s="8"/>
      <c r="H42" s="11">
        <v>38</v>
      </c>
      <c r="I42" s="8"/>
      <c r="J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7">
        <v>44905</v>
      </c>
      <c r="C43" s="8"/>
      <c r="D43" s="8"/>
      <c r="E43" s="8"/>
      <c r="F43" s="8"/>
      <c r="G43" s="8"/>
      <c r="H43" s="11">
        <v>11.43</v>
      </c>
      <c r="I43" s="8"/>
      <c r="J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7">
        <v>44904</v>
      </c>
      <c r="C44" s="8"/>
      <c r="D44" s="8"/>
      <c r="E44" s="8"/>
      <c r="F44" s="8"/>
      <c r="G44" s="8"/>
      <c r="H44" s="8"/>
      <c r="I44" s="11">
        <v>8.91</v>
      </c>
      <c r="J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7">
        <v>44903</v>
      </c>
      <c r="C45" s="8"/>
      <c r="D45" s="8"/>
      <c r="E45" s="8"/>
      <c r="F45" s="8"/>
      <c r="G45" s="8"/>
      <c r="H45" s="8"/>
      <c r="I45" s="11">
        <v>13.26</v>
      </c>
      <c r="J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7">
        <v>44903</v>
      </c>
      <c r="C46" s="8"/>
      <c r="D46" s="8"/>
      <c r="E46" s="8"/>
      <c r="F46" s="8"/>
      <c r="G46" s="8"/>
      <c r="H46" s="8"/>
      <c r="I46" s="11">
        <v>22.94</v>
      </c>
      <c r="J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7">
        <v>44902</v>
      </c>
      <c r="C47" s="8"/>
      <c r="D47" s="8"/>
      <c r="E47" s="8"/>
      <c r="F47" s="8"/>
      <c r="G47" s="8"/>
      <c r="H47" s="8"/>
      <c r="I47" s="11">
        <v>5.88</v>
      </c>
      <c r="J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7">
        <v>44902</v>
      </c>
      <c r="C48" s="8"/>
      <c r="D48" s="8"/>
      <c r="E48" s="8"/>
      <c r="F48" s="8"/>
      <c r="G48" s="8"/>
      <c r="H48" s="8"/>
      <c r="I48" s="11">
        <v>17.75</v>
      </c>
      <c r="J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7">
        <v>44900</v>
      </c>
      <c r="C49" s="8"/>
      <c r="D49" s="8"/>
      <c r="E49" s="8"/>
      <c r="F49" s="8"/>
      <c r="G49" s="8"/>
      <c r="H49" s="8"/>
      <c r="I49" s="11">
        <v>9.6300000000000008</v>
      </c>
      <c r="J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7">
        <v>44900</v>
      </c>
      <c r="C50" s="8"/>
      <c r="D50" s="8"/>
      <c r="E50" s="8"/>
      <c r="F50" s="8"/>
      <c r="G50" s="8"/>
      <c r="H50" s="8"/>
      <c r="I50" s="11">
        <v>4.0599999999999996</v>
      </c>
      <c r="J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7">
        <v>44900</v>
      </c>
      <c r="C51" s="8"/>
      <c r="D51" s="8"/>
      <c r="E51" s="8"/>
      <c r="F51" s="8"/>
      <c r="G51" s="8"/>
      <c r="H51" s="8"/>
      <c r="I51" s="11">
        <v>16.98</v>
      </c>
      <c r="J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7">
        <v>44900</v>
      </c>
      <c r="C52" s="8"/>
      <c r="D52" s="8"/>
      <c r="E52" s="8"/>
      <c r="F52" s="8"/>
      <c r="G52" s="8"/>
      <c r="H52" s="8"/>
      <c r="I52" s="11">
        <v>6.54</v>
      </c>
      <c r="J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7">
        <v>44900</v>
      </c>
      <c r="C53" s="8"/>
      <c r="D53" s="8"/>
      <c r="E53" s="8"/>
      <c r="F53" s="8"/>
      <c r="G53" s="8"/>
      <c r="H53" s="8"/>
      <c r="I53" s="11">
        <v>12.14</v>
      </c>
      <c r="J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7">
        <v>44898</v>
      </c>
      <c r="C54" s="8"/>
      <c r="D54" s="8"/>
      <c r="E54" s="8"/>
      <c r="F54" s="8"/>
      <c r="G54" s="8"/>
      <c r="H54" s="8"/>
      <c r="I54" s="11">
        <v>216.23</v>
      </c>
      <c r="J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7">
        <v>44898</v>
      </c>
      <c r="C55" s="8"/>
      <c r="D55" s="8"/>
      <c r="E55" s="8"/>
      <c r="F55" s="8"/>
      <c r="G55" s="8"/>
      <c r="H55" s="8"/>
      <c r="I55" s="11">
        <v>12.64</v>
      </c>
      <c r="J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7">
        <v>44898</v>
      </c>
      <c r="C56" s="8"/>
      <c r="D56" s="8"/>
      <c r="E56" s="8"/>
      <c r="F56" s="8"/>
      <c r="G56" s="8"/>
      <c r="H56" s="8"/>
      <c r="I56" s="11">
        <v>13.13</v>
      </c>
      <c r="J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7">
        <v>44898</v>
      </c>
      <c r="C57" s="8"/>
      <c r="D57" s="8"/>
      <c r="E57" s="8"/>
      <c r="F57" s="8"/>
      <c r="G57" s="8"/>
      <c r="H57" s="8"/>
      <c r="I57" s="11">
        <v>54.08</v>
      </c>
      <c r="J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7">
        <v>44897</v>
      </c>
      <c r="C58" s="8"/>
      <c r="D58" s="8"/>
      <c r="E58" s="8"/>
      <c r="F58" s="8"/>
      <c r="G58" s="8"/>
      <c r="H58" s="8"/>
      <c r="I58" s="8"/>
      <c r="J58" s="11">
        <v>12.19</v>
      </c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7">
        <v>44897</v>
      </c>
      <c r="C59" s="8"/>
      <c r="D59" s="8"/>
      <c r="E59" s="8"/>
      <c r="F59" s="8"/>
      <c r="G59" s="8"/>
      <c r="H59" s="8"/>
      <c r="I59" s="8"/>
      <c r="J59" s="11">
        <v>59.98</v>
      </c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7">
        <v>44895</v>
      </c>
      <c r="C60" s="8"/>
      <c r="D60" s="8"/>
      <c r="E60" s="8"/>
      <c r="F60" s="8"/>
      <c r="G60" s="8"/>
      <c r="H60" s="8"/>
      <c r="I60" s="8"/>
      <c r="J60" s="11">
        <v>6.25</v>
      </c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7">
        <v>44894</v>
      </c>
      <c r="C61" s="8"/>
      <c r="D61" s="8"/>
      <c r="E61" s="8"/>
      <c r="F61" s="8"/>
      <c r="G61" s="8"/>
      <c r="H61" s="8"/>
      <c r="I61" s="8"/>
      <c r="J61" s="11">
        <v>10.6</v>
      </c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7">
        <v>44894</v>
      </c>
      <c r="C62" s="8"/>
      <c r="D62" s="8"/>
      <c r="E62" s="8"/>
      <c r="F62" s="8"/>
      <c r="G62" s="8"/>
      <c r="H62" s="8"/>
      <c r="I62" s="8"/>
      <c r="J62" s="11">
        <v>93.4</v>
      </c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7">
        <v>44893</v>
      </c>
      <c r="C63" s="8"/>
      <c r="D63" s="8"/>
      <c r="E63" s="8"/>
      <c r="F63" s="8"/>
      <c r="G63" s="8"/>
      <c r="H63" s="8"/>
      <c r="I63" s="8"/>
      <c r="J63" s="11">
        <v>111.91</v>
      </c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7">
        <v>44893</v>
      </c>
      <c r="C64" s="8"/>
      <c r="D64" s="8"/>
      <c r="E64" s="8"/>
      <c r="F64" s="8"/>
      <c r="G64" s="8"/>
      <c r="H64" s="8"/>
      <c r="I64" s="8"/>
      <c r="J64" s="11">
        <v>14.21</v>
      </c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7">
        <v>44892</v>
      </c>
      <c r="J65" s="11">
        <v>37.46</v>
      </c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7">
        <v>44891</v>
      </c>
      <c r="C66" s="8"/>
      <c r="D66" s="8"/>
      <c r="E66" s="8"/>
      <c r="F66" s="8"/>
      <c r="G66" s="8"/>
      <c r="H66" s="8"/>
      <c r="I66" s="8"/>
      <c r="J66" s="11">
        <v>8.8800000000000008</v>
      </c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7">
        <v>44890</v>
      </c>
      <c r="C67" s="8"/>
      <c r="D67" s="8"/>
      <c r="E67" s="8"/>
      <c r="F67" s="8"/>
      <c r="G67" s="8"/>
      <c r="H67" s="8"/>
      <c r="I67" s="8"/>
      <c r="J67" s="8"/>
      <c r="K67" s="11">
        <v>135</v>
      </c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7">
        <v>44890</v>
      </c>
      <c r="C68" s="8"/>
      <c r="D68" s="8"/>
      <c r="E68" s="8"/>
      <c r="F68" s="8"/>
      <c r="G68" s="8"/>
      <c r="H68" s="8"/>
      <c r="I68" s="8"/>
      <c r="J68" s="8"/>
      <c r="K68" s="11">
        <v>27.79</v>
      </c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7">
        <v>44888</v>
      </c>
      <c r="C69" s="8"/>
      <c r="D69" s="8"/>
      <c r="E69" s="8"/>
      <c r="F69" s="8"/>
      <c r="G69" s="8"/>
      <c r="H69" s="8"/>
      <c r="I69" s="8"/>
      <c r="J69" s="8"/>
      <c r="K69" s="11">
        <v>18.96</v>
      </c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7">
        <v>44887</v>
      </c>
      <c r="C70" s="8"/>
      <c r="D70" s="8"/>
      <c r="E70" s="8"/>
      <c r="F70" s="8"/>
      <c r="G70" s="8"/>
      <c r="H70" s="8"/>
      <c r="I70" s="8"/>
      <c r="J70" s="8"/>
      <c r="K70" s="11">
        <v>23.52</v>
      </c>
    </row>
    <row r="71" spans="1:20" x14ac:dyDescent="0.25">
      <c r="A71" s="7">
        <v>44886</v>
      </c>
      <c r="J71" s="8"/>
      <c r="K71" s="11">
        <v>72.260000000000005</v>
      </c>
    </row>
    <row r="72" spans="1:20" x14ac:dyDescent="0.25">
      <c r="A72" s="7">
        <v>44885</v>
      </c>
      <c r="J72" s="8"/>
      <c r="K72" s="11">
        <v>28.43</v>
      </c>
    </row>
    <row r="73" spans="1:20" x14ac:dyDescent="0.25">
      <c r="A73" s="7">
        <v>44885</v>
      </c>
      <c r="J73" s="8"/>
      <c r="K73" s="11">
        <v>10.8</v>
      </c>
    </row>
    <row r="74" spans="1:20" x14ac:dyDescent="0.25">
      <c r="A74" s="7">
        <v>44884</v>
      </c>
      <c r="J74" s="8"/>
      <c r="K74" s="11">
        <v>15.29</v>
      </c>
    </row>
    <row r="75" spans="1:20" x14ac:dyDescent="0.25">
      <c r="A75" s="7">
        <v>44884</v>
      </c>
      <c r="J75" s="8"/>
      <c r="K75" s="11">
        <v>5.88</v>
      </c>
    </row>
  </sheetData>
  <conditionalFormatting sqref="C2:N2">
    <cfRule type="cellIs" dxfId="24" priority="1" operator="between">
      <formula>$A$2*0.8</formula>
      <formula>$A$2</formula>
    </cfRule>
    <cfRule type="cellIs" dxfId="23" priority="2" operator="lessThan">
      <formula>$A$2*0.8</formula>
    </cfRule>
    <cfRule type="cellIs" dxfId="22" priority="3" operator="greater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Checking</vt:lpstr>
      <vt:lpstr>Credit Card 1</vt:lpstr>
      <vt:lpstr>Credit Card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2023-01-08T18:22:19Z</dcterms:modified>
</cp:coreProperties>
</file>