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47" documentId="8_{33D8E624-3048-414A-A696-10712CBE4DD8}" xr6:coauthVersionLast="47" xr6:coauthVersionMax="47" xr10:uidLastSave="{769756F8-F6E8-4D05-89BD-43B17A4428FA}"/>
  <bookViews>
    <workbookView xWindow="1875" yWindow="510" windowWidth="14805" windowHeight="11700" activeTab="2" xr2:uid="{97B732F6-EBD7-43BE-8FC7-AEDC738C8EB7}"/>
  </bookViews>
  <sheets>
    <sheet name="Budget" sheetId="1" r:id="rId1"/>
    <sheet name="Payment Acct 1" sheetId="2" r:id="rId2"/>
    <sheet name="Payment Acct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D3" i="3"/>
  <c r="D2" i="3" s="1"/>
  <c r="D3" i="2"/>
  <c r="D2" i="2" s="1"/>
  <c r="A2" i="2"/>
  <c r="G19" i="1"/>
  <c r="G21" i="1"/>
  <c r="G24" i="1"/>
  <c r="G32" i="1"/>
  <c r="G26" i="1"/>
  <c r="G23" i="1"/>
  <c r="B35" i="1"/>
  <c r="G36" i="1"/>
  <c r="G37" i="1"/>
  <c r="D37" i="1"/>
  <c r="D36" i="1"/>
  <c r="G35" i="1"/>
  <c r="G3" i="1"/>
  <c r="B32" i="1"/>
  <c r="D32" i="1"/>
  <c r="E32" i="1"/>
  <c r="F32" i="1"/>
  <c r="C32" i="1"/>
  <c r="G31" i="1"/>
  <c r="G30" i="1"/>
  <c r="G29" i="1"/>
  <c r="G28" i="1"/>
  <c r="G27" i="1"/>
  <c r="G25" i="1"/>
  <c r="G22" i="1"/>
  <c r="G20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14" i="1" l="1"/>
  <c r="G34" i="1" s="1"/>
  <c r="G39" i="1" s="1"/>
</calcChain>
</file>

<file path=xl/sharedStrings.xml><?xml version="1.0" encoding="utf-8"?>
<sst xmlns="http://schemas.openxmlformats.org/spreadsheetml/2006/main" count="45" uniqueCount="43">
  <si>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</si>
  <si>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</si>
  <si>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</si>
  <si>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</si>
  <si>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</si>
  <si>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</si>
  <si>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</si>
  <si>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</si>
  <si>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</si>
  <si>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</si>
  <si>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</si>
  <si>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</si>
  <si>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</si>
  <si>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</si>
  <si>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</si>
  <si>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</si>
  <si>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</si>
  <si>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</si>
  <si>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</si>
  <si>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</si>
  <si>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</si>
  <si>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</si>
  <si>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</si>
  <si>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</si>
  <si>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</si>
  <si>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</si>
  <si>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</si>
  <si>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</si>
  <si>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</si>
  <si>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</si>
  <si>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</si>
  <si>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</si>
  <si>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</si>
  <si>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</si>
  <si>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</si>
  <si>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</si>
  <si>
    <t>Weekly discretionary budget</t>
  </si>
  <si>
    <t>Credit Card 1 Payoff</t>
  </si>
  <si>
    <t>Short term loan payoff</t>
  </si>
  <si>
    <t>Net Monthly Balance</t>
  </si>
  <si>
    <t>Date</t>
  </si>
  <si>
    <t>Payment</t>
  </si>
  <si>
    <t>Nov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</si>
</sst>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16" fontId="0" fillId="0" borderId="0" xfId="0" applyNumberFormat="1"/>
    <xf numFmtId="44" fontId="0" fillId="0" borderId="0" xfId="1" applyFont="1"/>
    <xf numFmtId="13" fontId="0" fillId="0" borderId="0" xfId="1" applyNumberFormat="1" applyFont="1"/>
  </cellXfs>
  <cellStyles count="2">
    <cellStyle name="Currency" xfId="1" builtinId="4"/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9"/>
  <sheetViews>
    <sheetView topLeftCell="A20" workbookViewId="0">
      <selection activeCell="G26" sqref="G26"/>
    </sheetView>
  </sheetViews>
  <sheetFormatPr defaultRowHeight="15" x14ac:dyDescent="0.25"/>
  <cols>
    <col min="1" max="1" width="27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7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</row>
    <row r="3" spans="1:7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7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7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7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7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7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7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7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7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7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7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7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1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1"/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A35" t="s">
        <v>36</v>
      </c>
      <c r="B35" s="4">
        <f>-400</f>
        <v>-400</v>
      </c>
      <c r="F35" s="1"/>
      <c r="G35" s="4">
        <f t="shared" ref="G35:G37" si="3">(B35*52+C35*26+D35*12+E35*4+F35)/12</f>
        <v>-1733.3333333333333</v>
      </c>
      <c r="H35" s="1"/>
    </row>
    <row r="36" spans="1:8" x14ac:dyDescent="0.25">
      <c r="A36" t="s">
        <v>37</v>
      </c>
      <c r="D36" s="4">
        <f>-200</f>
        <v>-200</v>
      </c>
      <c r="F36" s="1"/>
      <c r="G36" s="4">
        <f t="shared" si="3"/>
        <v>-200</v>
      </c>
      <c r="H36" s="1"/>
    </row>
    <row r="37" spans="1:8" x14ac:dyDescent="0.25">
      <c r="A37" t="s">
        <v>38</v>
      </c>
      <c r="D37" s="4">
        <f>-75</f>
        <v>-75</v>
      </c>
      <c r="G37" s="4">
        <f t="shared" si="3"/>
        <v>-75</v>
      </c>
    </row>
    <row r="39" spans="1:8" x14ac:dyDescent="0.25">
      <c r="A39" t="s">
        <v>39</v>
      </c>
      <c r="G39" s="3">
        <f>SUM(G34:G37)</f>
        <v>-207.13963749999971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0DE7-0D44-4CF4-9692-4563783F18B1}">
  <dimension ref="A1:D11"/>
  <sheetViews>
    <sheetView workbookViewId="0">
      <selection activeCell="D12" sqref="D12"/>
    </sheetView>
  </sheetViews>
  <sheetFormatPr defaultRowHeight="15" x14ac:dyDescent="0.25"/>
  <cols>
    <col min="1" max="1" width="10.5703125" bestFit="1" customWidth="1"/>
    <col min="4" max="4" width="10.5703125" style="8" bestFit="1" customWidth="1"/>
  </cols>
  <sheetData>
    <row r="1" spans="1:4" x14ac:dyDescent="0.25">
      <c r="D1" s="8" t="s">
        <v>42</v>
      </c>
    </row>
    <row r="2" spans="1:4" x14ac:dyDescent="0.25">
      <c r="A2" s="3">
        <f>Budget!G32*-1</f>
        <v>3500.4799999999996</v>
      </c>
      <c r="D2" s="8">
        <f>D3</f>
        <v>650</v>
      </c>
    </row>
    <row r="3" spans="1:4" s="5" customFormat="1" ht="15.75" thickBot="1" x14ac:dyDescent="0.3">
      <c r="A3" s="5" t="s">
        <v>40</v>
      </c>
      <c r="B3" s="5" t="s">
        <v>41</v>
      </c>
      <c r="D3" s="6">
        <f>SUM(D4:D97)</f>
        <v>650</v>
      </c>
    </row>
    <row r="7" spans="1:4" x14ac:dyDescent="0.25">
      <c r="A7" s="7">
        <v>44877</v>
      </c>
      <c r="D7" s="8">
        <v>80</v>
      </c>
    </row>
    <row r="8" spans="1:4" x14ac:dyDescent="0.25">
      <c r="A8" s="7">
        <v>44876</v>
      </c>
      <c r="D8" s="8">
        <v>30</v>
      </c>
    </row>
    <row r="9" spans="1:4" x14ac:dyDescent="0.25">
      <c r="A9" s="7">
        <v>44875</v>
      </c>
      <c r="D9" s="8">
        <v>40</v>
      </c>
    </row>
    <row r="10" spans="1:4" x14ac:dyDescent="0.25">
      <c r="A10" s="7">
        <v>44875</v>
      </c>
      <c r="D10" s="8">
        <v>100</v>
      </c>
    </row>
    <row r="11" spans="1:4" x14ac:dyDescent="0.25">
      <c r="A11" s="7">
        <v>44873</v>
      </c>
      <c r="D11" s="8">
        <v>400</v>
      </c>
    </row>
  </sheetData>
  <conditionalFormatting sqref="C2:G2">
    <cfRule type="cellIs" dxfId="3" priority="3" operator="greaterThan">
      <formula>$A$2</formula>
    </cfRule>
    <cfRule type="cellIs" dxfId="4" priority="2" operator="lessThan">
      <formula>$A$2*0.8</formula>
    </cfRule>
    <cfRule type="cellIs" dxfId="5" priority="1" operator="between">
      <formula>$A$2*0.8</formula>
      <formula>$A$2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C05D5-4322-4BC6-B4B0-E12A9A7A4EEE}">
  <dimension ref="A1:D11"/>
  <sheetViews>
    <sheetView tabSelected="1" workbookViewId="0">
      <selection activeCell="A8" sqref="A8"/>
    </sheetView>
  </sheetViews>
  <sheetFormatPr defaultRowHeight="15" x14ac:dyDescent="0.25"/>
  <cols>
    <col min="1" max="1" width="10.5703125" bestFit="1" customWidth="1"/>
    <col min="4" max="4" width="10.5703125" style="8" bestFit="1" customWidth="1"/>
  </cols>
  <sheetData>
    <row r="1" spans="1:4" x14ac:dyDescent="0.25">
      <c r="D1" s="9">
        <v>0.44</v>
      </c>
    </row>
    <row r="2" spans="1:4" x14ac:dyDescent="0.25">
      <c r="A2" s="3">
        <f>Budget!B35*-1</f>
        <v>400</v>
      </c>
      <c r="D2" s="8">
        <f>D3</f>
        <v>132.66</v>
      </c>
    </row>
    <row r="3" spans="1:4" s="5" customFormat="1" ht="15.75" thickBot="1" x14ac:dyDescent="0.3">
      <c r="A3" s="5" t="s">
        <v>40</v>
      </c>
      <c r="B3" s="5" t="s">
        <v>41</v>
      </c>
      <c r="D3" s="6">
        <f>SUM(D4:D97)</f>
        <v>132.66</v>
      </c>
    </row>
    <row r="7" spans="1:4" x14ac:dyDescent="0.25">
      <c r="A7" s="7">
        <v>44886</v>
      </c>
      <c r="D7" s="8">
        <v>72.260000000000005</v>
      </c>
    </row>
    <row r="8" spans="1:4" x14ac:dyDescent="0.25">
      <c r="A8" s="7">
        <v>44885</v>
      </c>
      <c r="D8" s="8">
        <v>28.43</v>
      </c>
    </row>
    <row r="9" spans="1:4" x14ac:dyDescent="0.25">
      <c r="A9" s="7">
        <v>44885</v>
      </c>
      <c r="D9" s="8">
        <v>10.8</v>
      </c>
    </row>
    <row r="10" spans="1:4" x14ac:dyDescent="0.25">
      <c r="A10" s="7">
        <v>44884</v>
      </c>
      <c r="D10" s="8">
        <v>15.29</v>
      </c>
    </row>
    <row r="11" spans="1:4" x14ac:dyDescent="0.25">
      <c r="A11" s="7">
        <v>44884</v>
      </c>
      <c r="D11" s="8">
        <v>5.88</v>
      </c>
    </row>
  </sheetData>
  <conditionalFormatting sqref="C2:G2">
    <cfRule type="cellIs" dxfId="0" priority="1" operator="between">
      <formula>$A$2*0.8</formula>
      <formula>$A$2</formula>
    </cfRule>
    <cfRule type="cellIs" dxfId="1" priority="2" operator="lessThan">
      <formula>$A$2*0.8</formula>
    </cfRule>
    <cfRule type="cellIs" dxfId="2" priority="3" operator="greaterThan">
      <formula>$A$2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Payment Acct 1</vt:lpstr>
      <vt:lpstr>Payment Acct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2022-11-20T22:36:32Z</dcterms:modified>
</cp:coreProperties>
</file>